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activeTab="0"/>
  </bookViews>
  <sheets>
    <sheet name="Berechnung" sheetId="1" r:id="rId1"/>
  </sheets>
  <definedNames/>
  <calcPr fullCalcOnLoad="1"/>
</workbook>
</file>

<file path=xl/sharedStrings.xml><?xml version="1.0" encoding="utf-8"?>
<sst xmlns="http://schemas.openxmlformats.org/spreadsheetml/2006/main" count="427" uniqueCount="177">
  <si>
    <t>AK</t>
  </si>
  <si>
    <t>Brokmann</t>
  </si>
  <si>
    <t>Friederike</t>
  </si>
  <si>
    <t>Neudert</t>
  </si>
  <si>
    <t>Mara</t>
  </si>
  <si>
    <t>Felicitas</t>
  </si>
  <si>
    <t>Lasch</t>
  </si>
  <si>
    <t>Anna</t>
  </si>
  <si>
    <t>Selma</t>
  </si>
  <si>
    <t>Wolff</t>
  </si>
  <si>
    <t>Judith</t>
  </si>
  <si>
    <t>Wurzbacher</t>
  </si>
  <si>
    <t>Carmen</t>
  </si>
  <si>
    <t>Beyer</t>
  </si>
  <si>
    <t>Marianne</t>
  </si>
  <si>
    <t>Fischer</t>
  </si>
  <si>
    <t>Marie</t>
  </si>
  <si>
    <t>Gaßmann</t>
  </si>
  <si>
    <t>Marike</t>
  </si>
  <si>
    <t>Hoffmann</t>
  </si>
  <si>
    <t>Helene</t>
  </si>
  <si>
    <t>Majuntke</t>
  </si>
  <si>
    <t>Sebastian</t>
  </si>
  <si>
    <t>Widder</t>
  </si>
  <si>
    <t>Jonas</t>
  </si>
  <si>
    <t>Richard</t>
  </si>
  <si>
    <t>Kreuzberger</t>
  </si>
  <si>
    <t>Timon</t>
  </si>
  <si>
    <t>Wilhelm</t>
  </si>
  <si>
    <t>Alida</t>
  </si>
  <si>
    <t>Kasper</t>
  </si>
  <si>
    <t>Emma</t>
  </si>
  <si>
    <t>Fröhlich</t>
  </si>
  <si>
    <t>Stella Milena</t>
  </si>
  <si>
    <t>Pahnke</t>
  </si>
  <si>
    <t>Robin</t>
  </si>
  <si>
    <t>Prüfer</t>
  </si>
  <si>
    <t>Lena</t>
  </si>
  <si>
    <t>Whittinham</t>
  </si>
  <si>
    <t>Amada</t>
  </si>
  <si>
    <t>Krome</t>
  </si>
  <si>
    <t>Lea</t>
  </si>
  <si>
    <t>Hartung</t>
  </si>
  <si>
    <t>Rexhäuser</t>
  </si>
  <si>
    <t>Cedric</t>
  </si>
  <si>
    <t>Brandt</t>
  </si>
  <si>
    <t>Charlotte</t>
  </si>
  <si>
    <t>Petsch</t>
  </si>
  <si>
    <t>Janne</t>
  </si>
  <si>
    <t>Michaelis</t>
  </si>
  <si>
    <t>Lando</t>
  </si>
  <si>
    <t>Langner</t>
  </si>
  <si>
    <t>Merle Johanna</t>
  </si>
  <si>
    <t>Gärtner</t>
  </si>
  <si>
    <t>Sarah</t>
  </si>
  <si>
    <t>Binhack</t>
  </si>
  <si>
    <t>Tobias</t>
  </si>
  <si>
    <t>Mitzschke</t>
  </si>
  <si>
    <t>Fabienne</t>
  </si>
  <si>
    <t>Nigrin</t>
  </si>
  <si>
    <t>Annika</t>
  </si>
  <si>
    <t>Maschotta</t>
  </si>
  <si>
    <t>Anton</t>
  </si>
  <si>
    <t>Hörnlein</t>
  </si>
  <si>
    <t>Breiter</t>
  </si>
  <si>
    <t>Lilith</t>
  </si>
  <si>
    <t>Jenny</t>
  </si>
  <si>
    <t xml:space="preserve"> Anke</t>
  </si>
  <si>
    <t xml:space="preserve"> Sally</t>
  </si>
  <si>
    <t>Shania</t>
  </si>
  <si>
    <t>Krüger</t>
  </si>
  <si>
    <t>Behrend</t>
  </si>
  <si>
    <t>Hienzsch</t>
  </si>
  <si>
    <t>14 / 17</t>
  </si>
  <si>
    <t>KM 4</t>
  </si>
  <si>
    <t>UP</t>
  </si>
  <si>
    <t>Laura</t>
  </si>
  <si>
    <t>Maslarski</t>
  </si>
  <si>
    <t xml:space="preserve"> Jaqueline</t>
  </si>
  <si>
    <t>Ehrhardt</t>
  </si>
  <si>
    <t>Leonie</t>
  </si>
  <si>
    <t>Jacobs</t>
  </si>
  <si>
    <t>12/13</t>
  </si>
  <si>
    <t>Schäffel</t>
  </si>
  <si>
    <t>Hannah</t>
  </si>
  <si>
    <t xml:space="preserve">Schmidt, </t>
  </si>
  <si>
    <t>Lea Marie</t>
  </si>
  <si>
    <t xml:space="preserve"> Saskia</t>
  </si>
  <si>
    <t>Schrickel</t>
  </si>
  <si>
    <t xml:space="preserve"> Lotta</t>
  </si>
  <si>
    <t>Bauer</t>
  </si>
  <si>
    <t xml:space="preserve"> Vivien</t>
  </si>
  <si>
    <t>Koch</t>
  </si>
  <si>
    <t>Hanke</t>
  </si>
  <si>
    <t>Lene Marie</t>
  </si>
  <si>
    <t>Weinert</t>
  </si>
  <si>
    <t>Harder</t>
  </si>
  <si>
    <t>Jasmin</t>
  </si>
  <si>
    <t>7</t>
  </si>
  <si>
    <t>6</t>
  </si>
  <si>
    <t>Zoche</t>
  </si>
  <si>
    <t>Linnèa</t>
  </si>
  <si>
    <t>6 / 7</t>
  </si>
  <si>
    <t xml:space="preserve"> 10 / 11</t>
  </si>
  <si>
    <t>Turnelemente</t>
  </si>
  <si>
    <t xml:space="preserve"> 8 / 9</t>
  </si>
  <si>
    <t>Lilly</t>
  </si>
  <si>
    <t>Heimbach</t>
  </si>
  <si>
    <t>Maja</t>
  </si>
  <si>
    <t>Herold</t>
  </si>
  <si>
    <t>Lana</t>
  </si>
  <si>
    <t>Schüler</t>
  </si>
  <si>
    <t>Flora</t>
  </si>
  <si>
    <t>Jada</t>
  </si>
  <si>
    <t>Witzel</t>
  </si>
  <si>
    <t>Fro-Milu</t>
  </si>
  <si>
    <t>Reinhardt</t>
  </si>
  <si>
    <t>Leander</t>
  </si>
  <si>
    <t>Hermine</t>
  </si>
  <si>
    <t>Buse</t>
  </si>
  <si>
    <t>Ella</t>
  </si>
  <si>
    <t>Kassner</t>
  </si>
  <si>
    <t>Nika Helene</t>
  </si>
  <si>
    <t>Illing</t>
  </si>
  <si>
    <t>Antonia</t>
  </si>
  <si>
    <t>Pietschmann</t>
  </si>
  <si>
    <t>Kindler</t>
  </si>
  <si>
    <t>Florian</t>
  </si>
  <si>
    <t>Fröber</t>
  </si>
  <si>
    <t xml:space="preserve"> 6 / 7</t>
  </si>
  <si>
    <t>Frauke</t>
  </si>
  <si>
    <t>Röbisch</t>
  </si>
  <si>
    <t>Lenk</t>
  </si>
  <si>
    <t>Helena</t>
  </si>
  <si>
    <t>Ilm</t>
  </si>
  <si>
    <t>1.Gerät</t>
  </si>
  <si>
    <t>Sprung</t>
  </si>
  <si>
    <t>Stuba/Reck</t>
  </si>
  <si>
    <t>Balken</t>
  </si>
  <si>
    <t>Boden</t>
  </si>
  <si>
    <t>Bank</t>
  </si>
  <si>
    <t>Reck</t>
  </si>
  <si>
    <t>Barren</t>
  </si>
  <si>
    <t>Pausche</t>
  </si>
  <si>
    <t>Ringe</t>
  </si>
  <si>
    <t>Stuba</t>
  </si>
  <si>
    <t>AW</t>
  </si>
  <si>
    <t>Gesamt</t>
  </si>
  <si>
    <t>Platzierung</t>
  </si>
  <si>
    <t>nach AK  Fortgeschrittene u Anfänger sortiert zur Riegeneinteilung und Berechnung:</t>
  </si>
  <si>
    <t>Vanessa</t>
  </si>
  <si>
    <t>Madeleine</t>
  </si>
  <si>
    <t>Riege 1</t>
  </si>
  <si>
    <t>2. Gerät</t>
  </si>
  <si>
    <t>3. Gerät</t>
  </si>
  <si>
    <t>4. Gerät</t>
  </si>
  <si>
    <t>Riege 3</t>
  </si>
  <si>
    <t>A</t>
  </si>
  <si>
    <t>F</t>
  </si>
  <si>
    <t>1. Gerät</t>
  </si>
  <si>
    <r>
      <rPr>
        <b/>
        <sz val="11"/>
        <rFont val="Calibri"/>
        <family val="2"/>
      </rPr>
      <t>Riege 2</t>
    </r>
    <r>
      <rPr>
        <sz val="11"/>
        <rFont val="Calibri"/>
        <family val="2"/>
      </rPr>
      <t xml:space="preserve"> ( Leonie: 1 )</t>
    </r>
  </si>
  <si>
    <t>Riege 4</t>
  </si>
  <si>
    <t>Riege 5</t>
  </si>
  <si>
    <t>Riege 6</t>
  </si>
  <si>
    <t>5. Gerät</t>
  </si>
  <si>
    <t>6. Gerät</t>
  </si>
  <si>
    <t>Riege 7</t>
  </si>
  <si>
    <t>Reck/Barren</t>
  </si>
  <si>
    <t>Ergebnisse bitte an folgende Adresse versenden:</t>
  </si>
  <si>
    <t>beritrichter@freenet.net</t>
  </si>
  <si>
    <t>dafi@gmx.de</t>
  </si>
  <si>
    <t>Daniel Fischer ("freier Rechenbüromitarbeiter")</t>
  </si>
  <si>
    <t>Berit Richter (freie Journalistin), Levinéstr. 21, 99334 Ichtershausen, Tel 03628-587779</t>
  </si>
  <si>
    <t>Schlötel</t>
  </si>
  <si>
    <t>Lilly Marie</t>
  </si>
  <si>
    <t>Silber</t>
  </si>
  <si>
    <t>Bronze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</si>
</sst>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80000"/>
      <name val="Calibri"/>
      <family val="2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3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/>
    </xf>
    <xf numFmtId="1" fontId="4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64" fontId="40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27" fillId="0" borderId="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/>
    </xf>
    <xf numFmtId="2" fontId="27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left"/>
    </xf>
    <xf numFmtId="2" fontId="41" fillId="33" borderId="10" xfId="0" applyNumberFormat="1" applyFont="1" applyFill="1" applyBorder="1" applyAlignment="1">
      <alignment/>
    </xf>
    <xf numFmtId="2" fontId="41" fillId="34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27" fillId="0" borderId="10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 horizontal="left"/>
    </xf>
    <xf numFmtId="2" fontId="4" fillId="0" borderId="12" xfId="0" applyNumberFormat="1" applyFont="1" applyBorder="1" applyAlignment="1">
      <alignment horizontal="center"/>
    </xf>
    <xf numFmtId="49" fontId="0" fillId="35" borderId="0" xfId="0" applyNumberFormat="1" applyFont="1" applyFill="1" applyBorder="1" applyAlignment="1">
      <alignment horizontal="left"/>
    </xf>
    <xf numFmtId="49" fontId="0" fillId="34" borderId="0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49" fontId="3" fillId="35" borderId="0" xfId="0" applyNumberFormat="1" applyFont="1" applyFill="1" applyBorder="1" applyAlignment="1">
      <alignment horizontal="left"/>
    </xf>
    <xf numFmtId="2" fontId="3" fillId="35" borderId="0" xfId="0" applyNumberFormat="1" applyFont="1" applyFill="1" applyBorder="1" applyAlignment="1">
      <alignment horizontal="left"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30" fillId="0" borderId="0" xfId="47" applyAlignment="1">
      <alignment/>
    </xf>
    <xf numFmtId="0" fontId="27" fillId="0" borderId="0" xfId="0" applyFont="1" applyAlignment="1">
      <alignment/>
    </xf>
    <xf numFmtId="0" fontId="0" fillId="0" borderId="13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itrichter@freenet.net" TargetMode="External" /><Relationship Id="rId2" Type="http://schemas.openxmlformats.org/officeDocument/2006/relationships/hyperlink" Target="mailto:dafi@gmx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7">
      <selection activeCell="A1" sqref="A1"/>
    </sheetView>
  </sheetViews>
  <sheetFormatPr defaultColWidth="11.421875" defaultRowHeight="15"/>
  <cols>
    <col min="1" max="1" width="3.421875" style="6" bestFit="1" customWidth="1"/>
    <col min="2" max="2" width="5.8515625" style="6" bestFit="1" customWidth="1"/>
    <col min="3" max="3" width="5.28125" style="6" bestFit="1" customWidth="1"/>
    <col min="4" max="4" width="7.140625" style="6" bestFit="1" customWidth="1"/>
    <col min="5" max="5" width="2.28125" style="6" bestFit="1" customWidth="1"/>
    <col min="6" max="6" width="12.421875" style="6" bestFit="1" customWidth="1"/>
    <col min="7" max="7" width="14.00390625" style="6" bestFit="1" customWidth="1"/>
    <col min="8" max="15" width="10.7109375" style="32" customWidth="1"/>
    <col min="16" max="17" width="10.7109375" style="6" customWidth="1"/>
    <col min="18" max="16384" width="11.421875" style="6" customWidth="1"/>
  </cols>
  <sheetData>
    <row r="1" spans="1:9" ht="15">
      <c r="A1" s="26"/>
      <c r="B1" s="26"/>
      <c r="D1" s="27"/>
      <c r="E1" s="27"/>
      <c r="F1" s="27" t="s">
        <v>149</v>
      </c>
      <c r="G1" s="26"/>
      <c r="H1" s="41"/>
      <c r="I1" s="41"/>
    </row>
    <row r="2" spans="1:9" ht="15">
      <c r="A2" s="26"/>
      <c r="B2" s="26"/>
      <c r="D2" s="27"/>
      <c r="E2" s="27"/>
      <c r="F2" s="27"/>
      <c r="G2" s="26"/>
      <c r="H2" s="41"/>
      <c r="I2" s="41"/>
    </row>
    <row r="3" spans="1:15" ht="15">
      <c r="A3" s="5"/>
      <c r="B3" s="12"/>
      <c r="F3" s="69" t="s">
        <v>152</v>
      </c>
      <c r="G3" s="69"/>
      <c r="H3" s="34" t="s">
        <v>135</v>
      </c>
      <c r="I3" s="34"/>
      <c r="J3" s="48" t="s">
        <v>153</v>
      </c>
      <c r="K3" s="48"/>
      <c r="L3" s="48" t="s">
        <v>154</v>
      </c>
      <c r="M3" s="48"/>
      <c r="N3" s="48" t="s">
        <v>155</v>
      </c>
      <c r="O3" s="48"/>
    </row>
    <row r="4" spans="1:17" ht="15">
      <c r="A4" s="5"/>
      <c r="B4" s="19"/>
      <c r="C4" s="3" t="s">
        <v>0</v>
      </c>
      <c r="D4" s="4"/>
      <c r="E4" s="4"/>
      <c r="F4" s="69"/>
      <c r="G4" s="69"/>
      <c r="H4" s="33" t="s">
        <v>146</v>
      </c>
      <c r="I4" s="38" t="s">
        <v>136</v>
      </c>
      <c r="J4" s="33" t="s">
        <v>146</v>
      </c>
      <c r="K4" s="38" t="s">
        <v>137</v>
      </c>
      <c r="L4" s="33" t="s">
        <v>146</v>
      </c>
      <c r="M4" s="38" t="s">
        <v>138</v>
      </c>
      <c r="N4" s="33" t="s">
        <v>146</v>
      </c>
      <c r="O4" s="38" t="s">
        <v>139</v>
      </c>
      <c r="P4" s="8" t="s">
        <v>147</v>
      </c>
      <c r="Q4" s="9" t="s">
        <v>148</v>
      </c>
    </row>
    <row r="5" spans="1:17" ht="15">
      <c r="A5" s="5" t="s">
        <v>134</v>
      </c>
      <c r="B5" s="2">
        <v>1996</v>
      </c>
      <c r="C5" s="3" t="s">
        <v>74</v>
      </c>
      <c r="D5" s="4" t="s">
        <v>73</v>
      </c>
      <c r="E5" s="4"/>
      <c r="F5" s="11" t="s">
        <v>1</v>
      </c>
      <c r="G5" s="11" t="s">
        <v>2</v>
      </c>
      <c r="H5" s="30"/>
      <c r="I5" s="21"/>
      <c r="J5" s="21"/>
      <c r="K5" s="21"/>
      <c r="L5" s="21"/>
      <c r="M5" s="21"/>
      <c r="N5" s="21"/>
      <c r="O5" s="21"/>
      <c r="P5" s="21">
        <f>I5+K5+M5+O5</f>
        <v>0</v>
      </c>
      <c r="Q5" s="13">
        <f>RANK(P5,$P$5:$P$14)</f>
        <v>6</v>
      </c>
    </row>
    <row r="6" spans="1:17" ht="15">
      <c r="A6" s="5" t="s">
        <v>134</v>
      </c>
      <c r="B6" s="2">
        <v>1997</v>
      </c>
      <c r="C6" s="3" t="s">
        <v>74</v>
      </c>
      <c r="D6" s="4" t="s">
        <v>73</v>
      </c>
      <c r="E6" s="4"/>
      <c r="F6" s="11" t="s">
        <v>3</v>
      </c>
      <c r="G6" s="11" t="s">
        <v>4</v>
      </c>
      <c r="H6" s="30"/>
      <c r="I6" s="21"/>
      <c r="J6" s="21"/>
      <c r="K6" s="21"/>
      <c r="L6" s="21"/>
      <c r="M6" s="21"/>
      <c r="N6" s="21"/>
      <c r="O6" s="21"/>
      <c r="P6" s="21">
        <f aca="true" t="shared" si="0" ref="P6:P26">I6+K6+M6+O6</f>
        <v>0</v>
      </c>
      <c r="Q6" s="13">
        <f aca="true" t="shared" si="1" ref="Q6:Q14">RANK(P6,$P$5:$P$14)</f>
        <v>6</v>
      </c>
    </row>
    <row r="7" spans="1:17" ht="15">
      <c r="A7" s="5" t="s">
        <v>75</v>
      </c>
      <c r="B7" s="14">
        <v>1997</v>
      </c>
      <c r="C7" s="3" t="s">
        <v>74</v>
      </c>
      <c r="D7" s="4" t="s">
        <v>73</v>
      </c>
      <c r="E7" s="4"/>
      <c r="F7" s="15" t="s">
        <v>70</v>
      </c>
      <c r="G7" s="10" t="s">
        <v>66</v>
      </c>
      <c r="H7" s="30">
        <v>1.9</v>
      </c>
      <c r="I7" s="21">
        <v>10.3</v>
      </c>
      <c r="J7" s="21">
        <v>2.7</v>
      </c>
      <c r="K7" s="21">
        <v>10.85</v>
      </c>
      <c r="L7" s="21">
        <v>2.6</v>
      </c>
      <c r="M7" s="21">
        <v>9.7</v>
      </c>
      <c r="N7" s="21">
        <v>3</v>
      </c>
      <c r="O7" s="21">
        <v>10.6</v>
      </c>
      <c r="P7" s="21">
        <f t="shared" si="0"/>
        <v>41.449999999999996</v>
      </c>
      <c r="Q7" s="13">
        <f t="shared" si="1"/>
        <v>1</v>
      </c>
    </row>
    <row r="8" spans="1:17" ht="15">
      <c r="A8" s="5" t="s">
        <v>75</v>
      </c>
      <c r="B8" s="14">
        <v>1997</v>
      </c>
      <c r="C8" s="3" t="s">
        <v>74</v>
      </c>
      <c r="D8" s="4" t="s">
        <v>73</v>
      </c>
      <c r="E8" s="4"/>
      <c r="F8" s="15" t="s">
        <v>71</v>
      </c>
      <c r="G8" s="10" t="s">
        <v>67</v>
      </c>
      <c r="H8" s="30">
        <v>1.9</v>
      </c>
      <c r="I8" s="21">
        <v>8.8</v>
      </c>
      <c r="J8" s="21">
        <v>2.7</v>
      </c>
      <c r="K8" s="21">
        <v>7.2</v>
      </c>
      <c r="L8" s="21">
        <v>2.7</v>
      </c>
      <c r="M8" s="21">
        <v>10.3</v>
      </c>
      <c r="N8" s="21">
        <v>3.1</v>
      </c>
      <c r="O8" s="21">
        <v>10.5</v>
      </c>
      <c r="P8" s="21">
        <f t="shared" si="0"/>
        <v>36.8</v>
      </c>
      <c r="Q8" s="13">
        <f t="shared" si="1"/>
        <v>5</v>
      </c>
    </row>
    <row r="9" spans="1:17" ht="15">
      <c r="A9" s="5" t="s">
        <v>75</v>
      </c>
      <c r="B9" s="14">
        <v>1999</v>
      </c>
      <c r="C9" s="3" t="s">
        <v>74</v>
      </c>
      <c r="D9" s="4" t="s">
        <v>73</v>
      </c>
      <c r="E9" s="4"/>
      <c r="F9" s="15" t="s">
        <v>70</v>
      </c>
      <c r="G9" s="10" t="s">
        <v>68</v>
      </c>
      <c r="H9" s="30">
        <v>1.9</v>
      </c>
      <c r="I9" s="21">
        <v>9</v>
      </c>
      <c r="J9" s="21">
        <v>2.8</v>
      </c>
      <c r="K9" s="21">
        <v>9.3</v>
      </c>
      <c r="L9" s="21">
        <v>2.7</v>
      </c>
      <c r="M9" s="21">
        <v>10.8</v>
      </c>
      <c r="N9" s="21">
        <v>2.8</v>
      </c>
      <c r="O9" s="21">
        <v>10.8</v>
      </c>
      <c r="P9" s="21">
        <f t="shared" si="0"/>
        <v>39.900000000000006</v>
      </c>
      <c r="Q9" s="13">
        <f t="shared" si="1"/>
        <v>3</v>
      </c>
    </row>
    <row r="10" spans="1:17" ht="15">
      <c r="A10" s="5" t="s">
        <v>75</v>
      </c>
      <c r="B10" s="14">
        <v>1999</v>
      </c>
      <c r="C10" s="3" t="s">
        <v>74</v>
      </c>
      <c r="D10" s="4" t="s">
        <v>73</v>
      </c>
      <c r="E10" s="4"/>
      <c r="F10" s="15" t="s">
        <v>72</v>
      </c>
      <c r="G10" s="10" t="s">
        <v>69</v>
      </c>
      <c r="H10" s="30">
        <v>1.9</v>
      </c>
      <c r="I10" s="21">
        <v>9.2</v>
      </c>
      <c r="J10" s="21">
        <v>2.7</v>
      </c>
      <c r="K10" s="21">
        <v>8.95</v>
      </c>
      <c r="L10" s="21">
        <v>2.5</v>
      </c>
      <c r="M10" s="21">
        <v>9.9</v>
      </c>
      <c r="N10" s="21">
        <v>2.7</v>
      </c>
      <c r="O10" s="21">
        <v>10.75</v>
      </c>
      <c r="P10" s="21">
        <f t="shared" si="0"/>
        <v>38.8</v>
      </c>
      <c r="Q10" s="13">
        <f t="shared" si="1"/>
        <v>4</v>
      </c>
    </row>
    <row r="11" spans="1:17" ht="15">
      <c r="A11" s="5" t="s">
        <v>134</v>
      </c>
      <c r="B11" s="2">
        <v>1998</v>
      </c>
      <c r="C11" s="3" t="s">
        <v>74</v>
      </c>
      <c r="D11" s="4" t="s">
        <v>73</v>
      </c>
      <c r="E11" s="4"/>
      <c r="F11" s="10" t="s">
        <v>1</v>
      </c>
      <c r="G11" s="10" t="s">
        <v>5</v>
      </c>
      <c r="H11" s="30">
        <v>1.9</v>
      </c>
      <c r="I11" s="21">
        <v>9.7</v>
      </c>
      <c r="J11" s="21">
        <v>2.7</v>
      </c>
      <c r="K11" s="21">
        <v>8.7</v>
      </c>
      <c r="L11" s="21">
        <v>2.6</v>
      </c>
      <c r="M11" s="21">
        <v>11.7</v>
      </c>
      <c r="N11" s="21">
        <v>2.9</v>
      </c>
      <c r="O11" s="21">
        <v>10.75</v>
      </c>
      <c r="P11" s="21">
        <f t="shared" si="0"/>
        <v>40.849999999999994</v>
      </c>
      <c r="Q11" s="13">
        <f t="shared" si="1"/>
        <v>2</v>
      </c>
    </row>
    <row r="12" spans="1:17" ht="15">
      <c r="A12" s="5" t="s">
        <v>134</v>
      </c>
      <c r="B12" s="2">
        <v>1998</v>
      </c>
      <c r="C12" s="3" t="s">
        <v>74</v>
      </c>
      <c r="D12" s="4" t="s">
        <v>73</v>
      </c>
      <c r="E12" s="4"/>
      <c r="F12" s="11" t="s">
        <v>6</v>
      </c>
      <c r="G12" s="11" t="s">
        <v>7</v>
      </c>
      <c r="H12" s="30"/>
      <c r="I12" s="21"/>
      <c r="J12" s="21"/>
      <c r="K12" s="21"/>
      <c r="L12" s="21"/>
      <c r="M12" s="21"/>
      <c r="N12" s="21"/>
      <c r="O12" s="21"/>
      <c r="P12" s="21">
        <f t="shared" si="0"/>
        <v>0</v>
      </c>
      <c r="Q12" s="13">
        <f t="shared" si="1"/>
        <v>6</v>
      </c>
    </row>
    <row r="13" spans="1:17" ht="15">
      <c r="A13" s="5" t="s">
        <v>134</v>
      </c>
      <c r="B13" s="2">
        <v>1999</v>
      </c>
      <c r="C13" s="3" t="s">
        <v>74</v>
      </c>
      <c r="D13" s="4" t="s">
        <v>73</v>
      </c>
      <c r="E13" s="4"/>
      <c r="F13" s="11" t="s">
        <v>3</v>
      </c>
      <c r="G13" s="11" t="s">
        <v>8</v>
      </c>
      <c r="H13" s="30"/>
      <c r="I13" s="21"/>
      <c r="J13" s="21"/>
      <c r="K13" s="21"/>
      <c r="L13" s="21"/>
      <c r="M13" s="21"/>
      <c r="N13" s="21"/>
      <c r="O13" s="21"/>
      <c r="P13" s="21">
        <f t="shared" si="0"/>
        <v>0</v>
      </c>
      <c r="Q13" s="13">
        <f t="shared" si="1"/>
        <v>6</v>
      </c>
    </row>
    <row r="14" spans="1:17" ht="15">
      <c r="A14" s="5" t="s">
        <v>134</v>
      </c>
      <c r="B14" s="2">
        <v>1999</v>
      </c>
      <c r="C14" s="3" t="s">
        <v>74</v>
      </c>
      <c r="D14" s="4" t="s">
        <v>73</v>
      </c>
      <c r="E14" s="4"/>
      <c r="F14" s="11" t="s">
        <v>9</v>
      </c>
      <c r="G14" s="11" t="s">
        <v>10</v>
      </c>
      <c r="H14" s="30"/>
      <c r="I14" s="21"/>
      <c r="J14" s="21"/>
      <c r="K14" s="21"/>
      <c r="L14" s="21"/>
      <c r="M14" s="21"/>
      <c r="N14" s="21"/>
      <c r="O14" s="21"/>
      <c r="P14" s="21">
        <f t="shared" si="0"/>
        <v>0</v>
      </c>
      <c r="Q14" s="13">
        <f t="shared" si="1"/>
        <v>6</v>
      </c>
    </row>
    <row r="15" spans="1:16" ht="15">
      <c r="A15" s="5"/>
      <c r="B15" s="2"/>
      <c r="C15" s="3"/>
      <c r="D15" s="4"/>
      <c r="E15" s="4"/>
      <c r="F15" s="7"/>
      <c r="G15" s="7"/>
      <c r="H15" s="42"/>
      <c r="P15" s="13"/>
    </row>
    <row r="16" spans="1:15" ht="15">
      <c r="A16" s="5"/>
      <c r="B16" s="12"/>
      <c r="F16" s="72" t="s">
        <v>160</v>
      </c>
      <c r="G16" s="72"/>
      <c r="H16" s="66" t="s">
        <v>135</v>
      </c>
      <c r="I16" s="66"/>
      <c r="J16" s="67" t="s">
        <v>153</v>
      </c>
      <c r="K16" s="67"/>
      <c r="L16" s="67" t="s">
        <v>154</v>
      </c>
      <c r="M16" s="67"/>
      <c r="N16" s="67" t="s">
        <v>155</v>
      </c>
      <c r="O16" s="67"/>
    </row>
    <row r="17" spans="1:17" ht="15">
      <c r="A17" s="5"/>
      <c r="B17" s="2"/>
      <c r="C17" s="3"/>
      <c r="D17" s="4"/>
      <c r="E17" s="4"/>
      <c r="F17" s="72"/>
      <c r="G17" s="72"/>
      <c r="H17" s="33" t="s">
        <v>146</v>
      </c>
      <c r="I17" s="38" t="s">
        <v>139</v>
      </c>
      <c r="J17" s="33" t="s">
        <v>146</v>
      </c>
      <c r="K17" s="38" t="s">
        <v>136</v>
      </c>
      <c r="L17" s="33" t="s">
        <v>146</v>
      </c>
      <c r="M17" s="38" t="s">
        <v>145</v>
      </c>
      <c r="N17" s="33" t="s">
        <v>146</v>
      </c>
      <c r="O17" s="38" t="s">
        <v>138</v>
      </c>
      <c r="P17" s="9" t="s">
        <v>147</v>
      </c>
      <c r="Q17" s="9" t="s">
        <v>148</v>
      </c>
    </row>
    <row r="18" spans="1:17" ht="15">
      <c r="A18" s="5" t="s">
        <v>75</v>
      </c>
      <c r="B18" s="14">
        <v>2000</v>
      </c>
      <c r="C18" s="3" t="s">
        <v>74</v>
      </c>
      <c r="D18" s="4" t="s">
        <v>82</v>
      </c>
      <c r="E18" s="4"/>
      <c r="F18" s="15" t="s">
        <v>77</v>
      </c>
      <c r="G18" s="10" t="s">
        <v>76</v>
      </c>
      <c r="H18" s="30">
        <v>3.1</v>
      </c>
      <c r="I18" s="21">
        <v>11.1</v>
      </c>
      <c r="J18" s="21">
        <v>4.4</v>
      </c>
      <c r="K18" s="21">
        <v>10.6</v>
      </c>
      <c r="L18" s="21">
        <v>2.8</v>
      </c>
      <c r="M18" s="21">
        <v>8.1</v>
      </c>
      <c r="N18" s="21">
        <v>3</v>
      </c>
      <c r="O18" s="21">
        <v>10.25</v>
      </c>
      <c r="P18" s="21">
        <f t="shared" si="0"/>
        <v>40.05</v>
      </c>
      <c r="Q18" s="13">
        <f>RANK(P18,$P$18:$P$22)</f>
        <v>3</v>
      </c>
    </row>
    <row r="19" spans="1:17" ht="15">
      <c r="A19" s="5" t="s">
        <v>75</v>
      </c>
      <c r="B19" s="14">
        <v>2000</v>
      </c>
      <c r="C19" s="3" t="s">
        <v>74</v>
      </c>
      <c r="D19" s="4" t="s">
        <v>82</v>
      </c>
      <c r="E19" s="4"/>
      <c r="F19" s="15" t="s">
        <v>79</v>
      </c>
      <c r="G19" s="10" t="s">
        <v>78</v>
      </c>
      <c r="H19" s="30">
        <v>2.9</v>
      </c>
      <c r="I19" s="21">
        <v>11.6</v>
      </c>
      <c r="J19" s="21">
        <v>1.9</v>
      </c>
      <c r="K19" s="21">
        <v>9.1</v>
      </c>
      <c r="L19" s="21">
        <v>2.2</v>
      </c>
      <c r="M19" s="21">
        <v>6.9</v>
      </c>
      <c r="N19" s="21">
        <v>1.9</v>
      </c>
      <c r="O19" s="21">
        <v>9.5</v>
      </c>
      <c r="P19" s="21">
        <f t="shared" si="0"/>
        <v>37.1</v>
      </c>
      <c r="Q19" s="13">
        <f>RANK(P19,$P$18:$P$22)</f>
        <v>5</v>
      </c>
    </row>
    <row r="20" spans="1:17" ht="15">
      <c r="A20" s="5" t="s">
        <v>134</v>
      </c>
      <c r="B20" s="2">
        <v>2000</v>
      </c>
      <c r="C20" s="3" t="s">
        <v>74</v>
      </c>
      <c r="D20" s="4" t="s">
        <v>82</v>
      </c>
      <c r="E20" s="4"/>
      <c r="F20" s="10" t="s">
        <v>11</v>
      </c>
      <c r="G20" s="10" t="s">
        <v>12</v>
      </c>
      <c r="H20" s="30">
        <v>3.1</v>
      </c>
      <c r="I20" s="21">
        <v>11.4</v>
      </c>
      <c r="J20" s="21">
        <v>1.9</v>
      </c>
      <c r="K20" s="21">
        <v>9.6</v>
      </c>
      <c r="L20" s="21">
        <v>2.7</v>
      </c>
      <c r="M20" s="21">
        <v>9.8</v>
      </c>
      <c r="N20" s="21">
        <v>2.6</v>
      </c>
      <c r="O20" s="21">
        <v>10.2</v>
      </c>
      <c r="P20" s="21">
        <f t="shared" si="0"/>
        <v>41</v>
      </c>
      <c r="Q20" s="13">
        <f>RANK(P20,$P$18:$P$22)</f>
        <v>2</v>
      </c>
    </row>
    <row r="21" spans="1:17" ht="15">
      <c r="A21" s="5" t="s">
        <v>75</v>
      </c>
      <c r="B21" s="14">
        <v>2001</v>
      </c>
      <c r="C21" s="3" t="s">
        <v>74</v>
      </c>
      <c r="D21" s="4" t="s">
        <v>82</v>
      </c>
      <c r="E21" s="4"/>
      <c r="F21" s="15" t="s">
        <v>77</v>
      </c>
      <c r="G21" s="15" t="s">
        <v>150</v>
      </c>
      <c r="H21" s="31">
        <v>2.8</v>
      </c>
      <c r="I21" s="21">
        <v>11.6</v>
      </c>
      <c r="J21" s="21">
        <v>1.9</v>
      </c>
      <c r="K21" s="21">
        <v>8.8</v>
      </c>
      <c r="L21" s="21">
        <v>2.8</v>
      </c>
      <c r="M21" s="21">
        <v>7.75</v>
      </c>
      <c r="N21" s="21">
        <v>2.5</v>
      </c>
      <c r="O21" s="21">
        <v>9.65</v>
      </c>
      <c r="P21" s="21">
        <f t="shared" si="0"/>
        <v>37.8</v>
      </c>
      <c r="Q21" s="13">
        <f>RANK(P21,$P$18:$P$22)</f>
        <v>4</v>
      </c>
    </row>
    <row r="22" spans="1:17" ht="15">
      <c r="A22" s="5" t="s">
        <v>134</v>
      </c>
      <c r="B22" s="2">
        <v>2001</v>
      </c>
      <c r="C22" s="3" t="s">
        <v>74</v>
      </c>
      <c r="D22" s="4" t="s">
        <v>82</v>
      </c>
      <c r="E22" s="4"/>
      <c r="F22" s="10" t="s">
        <v>15</v>
      </c>
      <c r="G22" s="10" t="s">
        <v>16</v>
      </c>
      <c r="H22" s="30">
        <v>3.1</v>
      </c>
      <c r="I22" s="21">
        <v>11.85</v>
      </c>
      <c r="J22" s="21">
        <v>4.4</v>
      </c>
      <c r="K22" s="21">
        <v>10.9</v>
      </c>
      <c r="L22" s="21">
        <v>2.9</v>
      </c>
      <c r="M22" s="21">
        <v>10.3</v>
      </c>
      <c r="N22" s="21">
        <v>3</v>
      </c>
      <c r="O22" s="21">
        <v>11.8</v>
      </c>
      <c r="P22" s="21">
        <f t="shared" si="0"/>
        <v>44.849999999999994</v>
      </c>
      <c r="Q22" s="13">
        <f>RANK(P22,$P$18:$P$22)</f>
        <v>1</v>
      </c>
    </row>
    <row r="23" spans="1:17" ht="15">
      <c r="A23" s="5" t="s">
        <v>134</v>
      </c>
      <c r="B23" s="2">
        <v>2001</v>
      </c>
      <c r="C23" s="3" t="s">
        <v>74</v>
      </c>
      <c r="D23" s="4"/>
      <c r="E23" s="4" t="s">
        <v>157</v>
      </c>
      <c r="F23" s="24" t="s">
        <v>13</v>
      </c>
      <c r="G23" s="24" t="s">
        <v>14</v>
      </c>
      <c r="H23" s="43"/>
      <c r="I23" s="28"/>
      <c r="J23" s="28"/>
      <c r="K23" s="28"/>
      <c r="L23" s="28"/>
      <c r="M23" s="28"/>
      <c r="N23" s="28"/>
      <c r="O23" s="28"/>
      <c r="P23" s="28">
        <f t="shared" si="0"/>
        <v>0</v>
      </c>
      <c r="Q23" s="13">
        <f>RANK(P23,$P$23:$P$26)</f>
        <v>2</v>
      </c>
    </row>
    <row r="24" spans="1:17" ht="15">
      <c r="A24" s="5" t="s">
        <v>134</v>
      </c>
      <c r="B24" s="2">
        <v>2001</v>
      </c>
      <c r="C24" s="3" t="s">
        <v>74</v>
      </c>
      <c r="D24" s="4"/>
      <c r="E24" s="4" t="s">
        <v>157</v>
      </c>
      <c r="F24" s="25" t="s">
        <v>17</v>
      </c>
      <c r="G24" s="25" t="s">
        <v>18</v>
      </c>
      <c r="H24" s="43"/>
      <c r="I24" s="28"/>
      <c r="J24" s="28"/>
      <c r="K24" s="28"/>
      <c r="L24" s="28"/>
      <c r="M24" s="28"/>
      <c r="N24" s="28"/>
      <c r="O24" s="28"/>
      <c r="P24" s="28">
        <f t="shared" si="0"/>
        <v>0</v>
      </c>
      <c r="Q24" s="13">
        <f>RANK(P24,$P$23:$P$26)</f>
        <v>2</v>
      </c>
    </row>
    <row r="25" spans="1:17" ht="15">
      <c r="A25" s="5" t="s">
        <v>134</v>
      </c>
      <c r="B25" s="2">
        <v>2001</v>
      </c>
      <c r="C25" s="3" t="s">
        <v>74</v>
      </c>
      <c r="D25" s="4"/>
      <c r="E25" s="4" t="s">
        <v>157</v>
      </c>
      <c r="F25" s="25" t="s">
        <v>83</v>
      </c>
      <c r="G25" s="25" t="s">
        <v>84</v>
      </c>
      <c r="H25" s="43">
        <v>2.8</v>
      </c>
      <c r="I25" s="28">
        <v>10.75</v>
      </c>
      <c r="J25" s="28">
        <v>1.9</v>
      </c>
      <c r="K25" s="28">
        <v>8.9</v>
      </c>
      <c r="L25" s="28">
        <v>2.1</v>
      </c>
      <c r="M25" s="28">
        <v>6.9</v>
      </c>
      <c r="N25" s="28">
        <v>1.8</v>
      </c>
      <c r="O25" s="28">
        <v>10.05</v>
      </c>
      <c r="P25" s="28">
        <f t="shared" si="0"/>
        <v>36.599999999999994</v>
      </c>
      <c r="Q25" s="13">
        <f>RANK(P25,$P$23:$P$26)</f>
        <v>1</v>
      </c>
    </row>
    <row r="26" spans="1:17" ht="15">
      <c r="A26" s="5" t="s">
        <v>75</v>
      </c>
      <c r="B26" s="14">
        <v>1997</v>
      </c>
      <c r="C26" s="3" t="s">
        <v>74</v>
      </c>
      <c r="D26" s="4"/>
      <c r="E26" s="4" t="s">
        <v>157</v>
      </c>
      <c r="F26" s="29" t="s">
        <v>81</v>
      </c>
      <c r="G26" s="25" t="s">
        <v>80</v>
      </c>
      <c r="H26" s="43"/>
      <c r="I26" s="28"/>
      <c r="J26" s="28"/>
      <c r="K26" s="28"/>
      <c r="L26" s="28"/>
      <c r="M26" s="28"/>
      <c r="N26" s="28"/>
      <c r="O26" s="28"/>
      <c r="P26" s="28">
        <f t="shared" si="0"/>
        <v>0</v>
      </c>
      <c r="Q26" s="13">
        <f>RANK(P26,$P$23:$P$26)</f>
        <v>2</v>
      </c>
    </row>
    <row r="27" spans="1:8" ht="15">
      <c r="A27" s="5"/>
      <c r="B27" s="2"/>
      <c r="C27" s="3"/>
      <c r="D27" s="4"/>
      <c r="E27" s="4"/>
      <c r="F27" s="1"/>
      <c r="G27" s="1"/>
      <c r="H27" s="42"/>
    </row>
    <row r="28" spans="1:11" ht="15">
      <c r="A28" s="5"/>
      <c r="B28" s="2"/>
      <c r="C28" s="3"/>
      <c r="D28" s="4"/>
      <c r="E28" s="4"/>
      <c r="F28" s="70" t="s">
        <v>156</v>
      </c>
      <c r="G28" s="70"/>
      <c r="H28" s="33" t="s">
        <v>159</v>
      </c>
      <c r="I28" s="38" t="s">
        <v>153</v>
      </c>
      <c r="J28" s="38" t="s">
        <v>154</v>
      </c>
      <c r="K28" s="38" t="s">
        <v>155</v>
      </c>
    </row>
    <row r="29" spans="1:13" ht="15">
      <c r="A29" s="5"/>
      <c r="B29" s="2"/>
      <c r="C29" s="3"/>
      <c r="D29" s="4"/>
      <c r="E29" s="4"/>
      <c r="F29" s="70"/>
      <c r="G29" s="70"/>
      <c r="H29" s="33" t="s">
        <v>138</v>
      </c>
      <c r="I29" s="38" t="s">
        <v>139</v>
      </c>
      <c r="J29" s="38" t="s">
        <v>136</v>
      </c>
      <c r="K29" s="33" t="s">
        <v>141</v>
      </c>
      <c r="L29" s="33" t="s">
        <v>147</v>
      </c>
      <c r="M29" s="33" t="s">
        <v>148</v>
      </c>
    </row>
    <row r="30" spans="1:13" ht="15">
      <c r="A30" s="5" t="s">
        <v>75</v>
      </c>
      <c r="B30" s="14">
        <v>2003</v>
      </c>
      <c r="C30" s="3"/>
      <c r="D30" s="4" t="s">
        <v>103</v>
      </c>
      <c r="E30" s="4" t="s">
        <v>158</v>
      </c>
      <c r="F30" s="15" t="s">
        <v>88</v>
      </c>
      <c r="G30" s="15" t="s">
        <v>87</v>
      </c>
      <c r="H30" s="31">
        <v>11.8</v>
      </c>
      <c r="I30" s="21">
        <v>13.25</v>
      </c>
      <c r="J30" s="21">
        <v>10.1</v>
      </c>
      <c r="K30" s="21">
        <v>12.35</v>
      </c>
      <c r="L30" s="21">
        <f>SUM(H30:K30)</f>
        <v>47.5</v>
      </c>
      <c r="M30" s="60">
        <f>RANK(L30,$L$30:$L$34)</f>
        <v>2</v>
      </c>
    </row>
    <row r="31" spans="1:13" ht="15">
      <c r="A31" s="5" t="s">
        <v>75</v>
      </c>
      <c r="B31" s="14">
        <v>2003</v>
      </c>
      <c r="C31" s="3"/>
      <c r="D31" s="4" t="s">
        <v>103</v>
      </c>
      <c r="E31" s="4" t="s">
        <v>158</v>
      </c>
      <c r="F31" s="15" t="s">
        <v>90</v>
      </c>
      <c r="G31" s="15" t="s">
        <v>89</v>
      </c>
      <c r="H31" s="31">
        <v>11.1</v>
      </c>
      <c r="I31" s="21">
        <v>10.6</v>
      </c>
      <c r="J31" s="21">
        <v>10</v>
      </c>
      <c r="K31" s="21">
        <v>7</v>
      </c>
      <c r="L31" s="21">
        <f aca="true" t="shared" si="2" ref="L31:L69">SUM(H31:K31)</f>
        <v>38.7</v>
      </c>
      <c r="M31" s="60">
        <f>RANK(L31,$L$30:$L$34)</f>
        <v>5</v>
      </c>
    </row>
    <row r="32" spans="1:13" ht="15">
      <c r="A32" s="5" t="s">
        <v>75</v>
      </c>
      <c r="B32" s="14">
        <v>2003</v>
      </c>
      <c r="C32" s="3"/>
      <c r="D32" s="4" t="s">
        <v>103</v>
      </c>
      <c r="E32" s="4" t="s">
        <v>158</v>
      </c>
      <c r="F32" s="15" t="s">
        <v>92</v>
      </c>
      <c r="G32" s="15" t="s">
        <v>91</v>
      </c>
      <c r="H32" s="31">
        <v>13.6</v>
      </c>
      <c r="I32" s="21">
        <v>13.35</v>
      </c>
      <c r="J32" s="21">
        <v>9.8</v>
      </c>
      <c r="K32" s="21">
        <v>13</v>
      </c>
      <c r="L32" s="21">
        <f t="shared" si="2"/>
        <v>49.75</v>
      </c>
      <c r="M32" s="60">
        <f>RANK(L32,$L$30:$L$34)</f>
        <v>1</v>
      </c>
    </row>
    <row r="33" spans="1:13" ht="15">
      <c r="A33" s="5" t="s">
        <v>134</v>
      </c>
      <c r="B33" s="2">
        <v>2003</v>
      </c>
      <c r="C33" s="3"/>
      <c r="D33" s="4" t="s">
        <v>103</v>
      </c>
      <c r="E33" s="4" t="s">
        <v>158</v>
      </c>
      <c r="F33" s="10" t="s">
        <v>36</v>
      </c>
      <c r="G33" s="10" t="s">
        <v>37</v>
      </c>
      <c r="H33" s="30">
        <v>11.9</v>
      </c>
      <c r="I33" s="21">
        <v>12.05</v>
      </c>
      <c r="J33" s="21">
        <v>10.3</v>
      </c>
      <c r="K33" s="21">
        <v>12.35</v>
      </c>
      <c r="L33" s="21">
        <f t="shared" si="2"/>
        <v>46.6</v>
      </c>
      <c r="M33" s="60">
        <f>RANK(L33,$L$30:$L$34)</f>
        <v>4</v>
      </c>
    </row>
    <row r="34" spans="1:13" ht="15">
      <c r="A34" s="5" t="s">
        <v>134</v>
      </c>
      <c r="B34" s="2">
        <v>2003</v>
      </c>
      <c r="C34" s="3"/>
      <c r="D34" s="4" t="s">
        <v>103</v>
      </c>
      <c r="E34" s="4" t="s">
        <v>158</v>
      </c>
      <c r="F34" s="10" t="s">
        <v>38</v>
      </c>
      <c r="G34" s="10" t="s">
        <v>39</v>
      </c>
      <c r="H34" s="30">
        <v>12.2</v>
      </c>
      <c r="I34" s="21">
        <v>13.25</v>
      </c>
      <c r="J34" s="21">
        <v>10.4</v>
      </c>
      <c r="K34" s="21">
        <v>11</v>
      </c>
      <c r="L34" s="21">
        <f t="shared" si="2"/>
        <v>46.85</v>
      </c>
      <c r="M34" s="60">
        <f>RANK(L34,$L$30:$L$34)</f>
        <v>3</v>
      </c>
    </row>
    <row r="35" spans="1:13" ht="15">
      <c r="A35" s="5" t="s">
        <v>75</v>
      </c>
      <c r="B35" s="14">
        <v>2002</v>
      </c>
      <c r="C35" s="3"/>
      <c r="D35" s="53" t="s">
        <v>103</v>
      </c>
      <c r="E35" s="54" t="s">
        <v>157</v>
      </c>
      <c r="F35" s="29" t="s">
        <v>85</v>
      </c>
      <c r="G35" s="29" t="s">
        <v>86</v>
      </c>
      <c r="H35" s="36">
        <v>11</v>
      </c>
      <c r="I35" s="28">
        <v>12.95</v>
      </c>
      <c r="J35" s="28">
        <v>10</v>
      </c>
      <c r="K35" s="28">
        <v>5.2</v>
      </c>
      <c r="L35" s="28">
        <f t="shared" si="2"/>
        <v>39.150000000000006</v>
      </c>
      <c r="M35" s="61">
        <f>RANK(L35,$L$35:$L$42)</f>
        <v>3</v>
      </c>
    </row>
    <row r="36" spans="1:13" ht="15">
      <c r="A36" s="5" t="s">
        <v>75</v>
      </c>
      <c r="B36" s="14">
        <v>2003</v>
      </c>
      <c r="C36" s="3"/>
      <c r="D36" s="53" t="s">
        <v>103</v>
      </c>
      <c r="E36" s="54" t="s">
        <v>157</v>
      </c>
      <c r="F36" s="29" t="s">
        <v>93</v>
      </c>
      <c r="G36" s="25" t="s">
        <v>37</v>
      </c>
      <c r="H36" s="43">
        <v>10.2</v>
      </c>
      <c r="I36" s="28">
        <v>8.4</v>
      </c>
      <c r="J36" s="28">
        <v>9.4</v>
      </c>
      <c r="K36" s="28">
        <v>5</v>
      </c>
      <c r="L36" s="28">
        <f t="shared" si="2"/>
        <v>33</v>
      </c>
      <c r="M36" s="61">
        <f aca="true" t="shared" si="3" ref="M36:M42">RANK(L36,$L$35:$L$42)</f>
        <v>4</v>
      </c>
    </row>
    <row r="37" spans="1:13" ht="15">
      <c r="A37" s="5" t="s">
        <v>134</v>
      </c>
      <c r="B37" s="2">
        <v>2003</v>
      </c>
      <c r="C37" s="3"/>
      <c r="D37" s="53" t="s">
        <v>103</v>
      </c>
      <c r="E37" s="54" t="s">
        <v>157</v>
      </c>
      <c r="F37" s="24" t="s">
        <v>30</v>
      </c>
      <c r="G37" s="24" t="s">
        <v>31</v>
      </c>
      <c r="H37" s="43"/>
      <c r="I37" s="28"/>
      <c r="J37" s="28"/>
      <c r="K37" s="28"/>
      <c r="L37" s="28">
        <f t="shared" si="2"/>
        <v>0</v>
      </c>
      <c r="M37" s="61">
        <f t="shared" si="3"/>
        <v>5</v>
      </c>
    </row>
    <row r="38" spans="1:13" ht="15">
      <c r="A38" s="5" t="s">
        <v>134</v>
      </c>
      <c r="B38" s="2">
        <v>2003</v>
      </c>
      <c r="C38" s="3"/>
      <c r="D38" s="53" t="s">
        <v>103</v>
      </c>
      <c r="E38" s="54" t="s">
        <v>157</v>
      </c>
      <c r="F38" s="25" t="s">
        <v>32</v>
      </c>
      <c r="G38" s="25" t="s">
        <v>33</v>
      </c>
      <c r="H38" s="43">
        <v>12.2</v>
      </c>
      <c r="I38" s="28">
        <v>9.85</v>
      </c>
      <c r="J38" s="28">
        <v>9.1</v>
      </c>
      <c r="K38" s="28">
        <v>9.85</v>
      </c>
      <c r="L38" s="28">
        <f t="shared" si="2"/>
        <v>41</v>
      </c>
      <c r="M38" s="61">
        <f t="shared" si="3"/>
        <v>1</v>
      </c>
    </row>
    <row r="39" spans="1:13" ht="15">
      <c r="A39" s="5" t="s">
        <v>134</v>
      </c>
      <c r="B39" s="2">
        <v>2002</v>
      </c>
      <c r="C39" s="3"/>
      <c r="D39" s="53" t="s">
        <v>103</v>
      </c>
      <c r="E39" s="54" t="s">
        <v>157</v>
      </c>
      <c r="F39" s="25" t="s">
        <v>28</v>
      </c>
      <c r="G39" s="25" t="s">
        <v>29</v>
      </c>
      <c r="H39" s="43">
        <v>11.4</v>
      </c>
      <c r="I39" s="28">
        <v>10.3</v>
      </c>
      <c r="J39" s="28">
        <v>9.6</v>
      </c>
      <c r="K39" s="28">
        <v>7.9</v>
      </c>
      <c r="L39" s="28">
        <f t="shared" si="2"/>
        <v>39.2</v>
      </c>
      <c r="M39" s="61">
        <f t="shared" si="3"/>
        <v>2</v>
      </c>
    </row>
    <row r="40" spans="1:13" ht="15">
      <c r="A40" s="5" t="s">
        <v>134</v>
      </c>
      <c r="B40" s="5">
        <v>2002</v>
      </c>
      <c r="C40" s="16"/>
      <c r="D40" s="53" t="s">
        <v>103</v>
      </c>
      <c r="E40" s="54" t="s">
        <v>157</v>
      </c>
      <c r="F40" s="24" t="s">
        <v>19</v>
      </c>
      <c r="G40" s="24" t="s">
        <v>20</v>
      </c>
      <c r="H40" s="43"/>
      <c r="I40" s="28"/>
      <c r="J40" s="28"/>
      <c r="K40" s="28"/>
      <c r="L40" s="28">
        <f t="shared" si="2"/>
        <v>0</v>
      </c>
      <c r="M40" s="61">
        <f t="shared" si="3"/>
        <v>5</v>
      </c>
    </row>
    <row r="41" spans="1:13" ht="15">
      <c r="A41" s="5" t="s">
        <v>134</v>
      </c>
      <c r="B41" s="17">
        <v>2003</v>
      </c>
      <c r="C41" s="3"/>
      <c r="D41" s="53" t="s">
        <v>103</v>
      </c>
      <c r="E41" s="54" t="s">
        <v>157</v>
      </c>
      <c r="F41" s="55" t="s">
        <v>96</v>
      </c>
      <c r="G41" s="55" t="s">
        <v>97</v>
      </c>
      <c r="H41" s="43"/>
      <c r="I41" s="28"/>
      <c r="J41" s="28"/>
      <c r="K41" s="28"/>
      <c r="L41" s="28">
        <f t="shared" si="2"/>
        <v>0</v>
      </c>
      <c r="M41" s="61">
        <f t="shared" si="3"/>
        <v>5</v>
      </c>
    </row>
    <row r="42" spans="1:13" ht="15">
      <c r="A42" s="5" t="s">
        <v>134</v>
      </c>
      <c r="B42" s="2">
        <v>2003</v>
      </c>
      <c r="C42" s="3"/>
      <c r="D42" s="53" t="s">
        <v>103</v>
      </c>
      <c r="E42" s="54" t="s">
        <v>157</v>
      </c>
      <c r="F42" s="24" t="s">
        <v>40</v>
      </c>
      <c r="G42" s="24" t="s">
        <v>41</v>
      </c>
      <c r="H42" s="43"/>
      <c r="I42" s="28"/>
      <c r="J42" s="28"/>
      <c r="K42" s="28"/>
      <c r="L42" s="28">
        <f t="shared" si="2"/>
        <v>0</v>
      </c>
      <c r="M42" s="61">
        <f t="shared" si="3"/>
        <v>5</v>
      </c>
    </row>
    <row r="43" spans="1:12" ht="15">
      <c r="A43" s="5"/>
      <c r="B43" s="2"/>
      <c r="C43" s="3"/>
      <c r="D43" s="4"/>
      <c r="E43" s="4"/>
      <c r="F43" s="7"/>
      <c r="G43" s="7"/>
      <c r="H43" s="42"/>
      <c r="L43" s="21"/>
    </row>
    <row r="44" spans="1:11" ht="15">
      <c r="A44" s="5"/>
      <c r="B44" s="2"/>
      <c r="C44" s="3"/>
      <c r="D44" s="4"/>
      <c r="E44" s="4"/>
      <c r="F44" s="70" t="s">
        <v>161</v>
      </c>
      <c r="G44" s="70"/>
      <c r="H44" s="33" t="s">
        <v>159</v>
      </c>
      <c r="I44" s="38" t="s">
        <v>153</v>
      </c>
      <c r="J44" s="38" t="s">
        <v>154</v>
      </c>
      <c r="K44" s="38" t="s">
        <v>155</v>
      </c>
    </row>
    <row r="45" spans="1:13" ht="15">
      <c r="A45" s="5"/>
      <c r="B45" s="2"/>
      <c r="C45" s="3"/>
      <c r="D45" s="4"/>
      <c r="E45" s="4"/>
      <c r="F45" s="70"/>
      <c r="G45" s="70"/>
      <c r="H45" s="33" t="s">
        <v>167</v>
      </c>
      <c r="I45" s="38" t="s">
        <v>138</v>
      </c>
      <c r="J45" s="38" t="s">
        <v>139</v>
      </c>
      <c r="K45" s="33"/>
      <c r="L45" s="38" t="s">
        <v>147</v>
      </c>
      <c r="M45" s="33" t="s">
        <v>148</v>
      </c>
    </row>
    <row r="46" spans="1:13" ht="15">
      <c r="A46" s="5" t="s">
        <v>134</v>
      </c>
      <c r="B46" s="2">
        <v>2004</v>
      </c>
      <c r="C46" s="3"/>
      <c r="D46" s="4" t="s">
        <v>105</v>
      </c>
      <c r="E46" s="4" t="s">
        <v>158</v>
      </c>
      <c r="F46" s="11" t="s">
        <v>45</v>
      </c>
      <c r="G46" s="11" t="s">
        <v>46</v>
      </c>
      <c r="H46" s="30"/>
      <c r="I46" s="21"/>
      <c r="J46" s="21"/>
      <c r="K46" s="21"/>
      <c r="L46" s="21">
        <f t="shared" si="2"/>
        <v>0</v>
      </c>
      <c r="M46" s="60">
        <f>RANK(L46,$L$46:$L$49)</f>
        <v>4</v>
      </c>
    </row>
    <row r="47" spans="1:13" ht="15">
      <c r="A47" s="5" t="s">
        <v>75</v>
      </c>
      <c r="B47" s="14">
        <v>2004</v>
      </c>
      <c r="C47" s="3"/>
      <c r="D47" s="4" t="s">
        <v>105</v>
      </c>
      <c r="E47" s="4" t="s">
        <v>158</v>
      </c>
      <c r="F47" s="15" t="s">
        <v>95</v>
      </c>
      <c r="G47" s="15" t="s">
        <v>94</v>
      </c>
      <c r="H47" s="31">
        <v>8.1</v>
      </c>
      <c r="I47" s="21">
        <v>10.95</v>
      </c>
      <c r="J47" s="21">
        <v>9.65</v>
      </c>
      <c r="K47" s="21">
        <v>9.2</v>
      </c>
      <c r="L47" s="21">
        <f t="shared" si="2"/>
        <v>37.89999999999999</v>
      </c>
      <c r="M47" s="60">
        <f>RANK(L47,$L$46:$L$49)</f>
        <v>3</v>
      </c>
    </row>
    <row r="48" spans="1:13" ht="15">
      <c r="A48" s="5" t="s">
        <v>134</v>
      </c>
      <c r="B48" s="2">
        <v>2004</v>
      </c>
      <c r="C48" s="3"/>
      <c r="D48" s="4" t="s">
        <v>105</v>
      </c>
      <c r="E48" s="4" t="s">
        <v>158</v>
      </c>
      <c r="F48" s="10" t="s">
        <v>51</v>
      </c>
      <c r="G48" s="10" t="s">
        <v>52</v>
      </c>
      <c r="H48" s="30">
        <v>11.5</v>
      </c>
      <c r="I48" s="21">
        <v>12.5</v>
      </c>
      <c r="J48" s="21">
        <v>11.55</v>
      </c>
      <c r="K48" s="21">
        <v>13.2</v>
      </c>
      <c r="L48" s="21">
        <f t="shared" si="2"/>
        <v>48.75</v>
      </c>
      <c r="M48" s="60">
        <f>RANK(L48,$L$46:$L$49)</f>
        <v>1</v>
      </c>
    </row>
    <row r="49" spans="1:13" ht="15">
      <c r="A49" s="5" t="s">
        <v>134</v>
      </c>
      <c r="B49" s="2">
        <v>2005</v>
      </c>
      <c r="C49" s="3"/>
      <c r="D49" s="4" t="s">
        <v>105</v>
      </c>
      <c r="E49" s="4" t="s">
        <v>158</v>
      </c>
      <c r="F49" s="10" t="s">
        <v>59</v>
      </c>
      <c r="G49" s="10" t="s">
        <v>60</v>
      </c>
      <c r="H49" s="30">
        <v>10.95</v>
      </c>
      <c r="I49" s="21">
        <v>12.1</v>
      </c>
      <c r="J49" s="21">
        <v>10.6</v>
      </c>
      <c r="K49" s="21">
        <v>12.7</v>
      </c>
      <c r="L49" s="21">
        <f t="shared" si="2"/>
        <v>46.349999999999994</v>
      </c>
      <c r="M49" s="60">
        <f>RANK(L49,$L$46:$L$49)</f>
        <v>2</v>
      </c>
    </row>
    <row r="50" spans="1:13" ht="15">
      <c r="A50" s="5" t="s">
        <v>134</v>
      </c>
      <c r="B50" s="2">
        <v>2005</v>
      </c>
      <c r="C50" s="3"/>
      <c r="D50" s="53" t="s">
        <v>105</v>
      </c>
      <c r="E50" s="53" t="s">
        <v>157</v>
      </c>
      <c r="F50" s="24" t="s">
        <v>57</v>
      </c>
      <c r="G50" s="24" t="s">
        <v>58</v>
      </c>
      <c r="H50" s="43"/>
      <c r="I50" s="28"/>
      <c r="J50" s="28"/>
      <c r="K50" s="28"/>
      <c r="L50" s="28">
        <f t="shared" si="2"/>
        <v>0</v>
      </c>
      <c r="M50" s="61">
        <f>RANK(L50,$L$50:$L$54)</f>
        <v>5</v>
      </c>
    </row>
    <row r="51" spans="1:13" ht="15">
      <c r="A51" s="5" t="s">
        <v>134</v>
      </c>
      <c r="B51" s="2">
        <v>2004</v>
      </c>
      <c r="C51" s="3"/>
      <c r="D51" s="53" t="s">
        <v>105</v>
      </c>
      <c r="E51" s="53" t="s">
        <v>157</v>
      </c>
      <c r="F51" s="25" t="s">
        <v>109</v>
      </c>
      <c r="G51" s="25" t="s">
        <v>113</v>
      </c>
      <c r="H51" s="43">
        <v>8</v>
      </c>
      <c r="I51" s="28">
        <v>10.5</v>
      </c>
      <c r="J51" s="28">
        <v>8.1</v>
      </c>
      <c r="K51" s="28">
        <v>9</v>
      </c>
      <c r="L51" s="28">
        <f t="shared" si="2"/>
        <v>35.6</v>
      </c>
      <c r="M51" s="61">
        <f>RANK(L51,$L$50:$L$54)</f>
        <v>4</v>
      </c>
    </row>
    <row r="52" spans="1:13" ht="15">
      <c r="A52" s="5" t="s">
        <v>134</v>
      </c>
      <c r="B52" s="2">
        <v>2004</v>
      </c>
      <c r="C52" s="3"/>
      <c r="D52" s="53" t="s">
        <v>105</v>
      </c>
      <c r="E52" s="53" t="s">
        <v>157</v>
      </c>
      <c r="F52" s="25" t="s">
        <v>131</v>
      </c>
      <c r="G52" s="25" t="s">
        <v>130</v>
      </c>
      <c r="H52" s="43">
        <v>10.5</v>
      </c>
      <c r="I52" s="28">
        <v>10.4</v>
      </c>
      <c r="J52" s="28">
        <v>9.85</v>
      </c>
      <c r="K52" s="28">
        <v>10.2</v>
      </c>
      <c r="L52" s="28">
        <f t="shared" si="2"/>
        <v>40.95</v>
      </c>
      <c r="M52" s="61">
        <f>RANK(L52,$L$50:$L$54)</f>
        <v>1</v>
      </c>
    </row>
    <row r="53" spans="1:13" ht="15">
      <c r="A53" s="5" t="s">
        <v>134</v>
      </c>
      <c r="B53" s="2">
        <v>2005</v>
      </c>
      <c r="C53" s="3"/>
      <c r="D53" s="53" t="s">
        <v>105</v>
      </c>
      <c r="E53" s="53" t="s">
        <v>157</v>
      </c>
      <c r="F53" s="25" t="s">
        <v>53</v>
      </c>
      <c r="G53" s="25" t="s">
        <v>54</v>
      </c>
      <c r="H53" s="43">
        <v>9.9</v>
      </c>
      <c r="I53" s="28">
        <v>11.2</v>
      </c>
      <c r="J53" s="28">
        <v>9.3</v>
      </c>
      <c r="K53" s="28">
        <v>8.8</v>
      </c>
      <c r="L53" s="28">
        <f t="shared" si="2"/>
        <v>39.2</v>
      </c>
      <c r="M53" s="61">
        <f>RANK(L53,$L$50:$L$54)</f>
        <v>3</v>
      </c>
    </row>
    <row r="54" spans="1:13" ht="15">
      <c r="A54" s="5" t="s">
        <v>134</v>
      </c>
      <c r="B54" s="2">
        <v>2005</v>
      </c>
      <c r="C54" s="3"/>
      <c r="D54" s="53" t="s">
        <v>105</v>
      </c>
      <c r="E54" s="53" t="s">
        <v>157</v>
      </c>
      <c r="F54" s="25" t="s">
        <v>114</v>
      </c>
      <c r="G54" s="25" t="s">
        <v>115</v>
      </c>
      <c r="H54" s="43">
        <v>11</v>
      </c>
      <c r="I54" s="28">
        <v>11.15</v>
      </c>
      <c r="J54" s="28">
        <v>9.4</v>
      </c>
      <c r="K54" s="28">
        <v>8.8</v>
      </c>
      <c r="L54" s="28">
        <f t="shared" si="2"/>
        <v>40.349999999999994</v>
      </c>
      <c r="M54" s="61">
        <f>RANK(L54,$L$50:$L$54)</f>
        <v>2</v>
      </c>
    </row>
    <row r="55" spans="1:13" ht="15">
      <c r="A55" s="5"/>
      <c r="B55" s="2"/>
      <c r="C55" s="3"/>
      <c r="D55" s="52"/>
      <c r="E55" s="52"/>
      <c r="F55" s="56"/>
      <c r="G55" s="56"/>
      <c r="H55" s="57"/>
      <c r="I55" s="58"/>
      <c r="J55" s="58"/>
      <c r="K55" s="59"/>
      <c r="L55" s="59"/>
      <c r="M55" s="58"/>
    </row>
    <row r="56" spans="1:12" ht="15">
      <c r="A56" s="5"/>
      <c r="B56" s="2"/>
      <c r="C56" s="3"/>
      <c r="D56" s="4"/>
      <c r="E56" s="4"/>
      <c r="F56" s="70" t="s">
        <v>162</v>
      </c>
      <c r="G56" s="70"/>
      <c r="H56" s="33" t="s">
        <v>159</v>
      </c>
      <c r="I56" s="38" t="s">
        <v>153</v>
      </c>
      <c r="J56" s="49" t="s">
        <v>154</v>
      </c>
      <c r="K56" s="38" t="s">
        <v>155</v>
      </c>
      <c r="L56" s="21"/>
    </row>
    <row r="57" spans="1:13" ht="15">
      <c r="A57" s="5"/>
      <c r="B57" s="2"/>
      <c r="C57" s="3"/>
      <c r="D57" s="4"/>
      <c r="E57" s="4"/>
      <c r="F57" s="70"/>
      <c r="G57" s="70"/>
      <c r="H57" s="33" t="s">
        <v>139</v>
      </c>
      <c r="I57" s="38" t="s">
        <v>140</v>
      </c>
      <c r="J57" s="49" t="s">
        <v>141</v>
      </c>
      <c r="K57" s="33" t="s">
        <v>136</v>
      </c>
      <c r="L57" s="38" t="s">
        <v>147</v>
      </c>
      <c r="M57" s="50" t="s">
        <v>148</v>
      </c>
    </row>
    <row r="58" spans="1:13" ht="15">
      <c r="A58" s="5" t="s">
        <v>134</v>
      </c>
      <c r="B58" s="2">
        <v>2006</v>
      </c>
      <c r="C58" s="3"/>
      <c r="D58" s="4" t="s">
        <v>98</v>
      </c>
      <c r="E58" s="4" t="s">
        <v>158</v>
      </c>
      <c r="F58" s="10" t="s">
        <v>63</v>
      </c>
      <c r="G58" s="10" t="s">
        <v>60</v>
      </c>
      <c r="H58" s="30">
        <v>9.7</v>
      </c>
      <c r="I58" s="21">
        <v>9.35</v>
      </c>
      <c r="J58" s="21">
        <v>10.8</v>
      </c>
      <c r="K58" s="21">
        <v>10.95</v>
      </c>
      <c r="L58" s="21">
        <f t="shared" si="2"/>
        <v>40.8</v>
      </c>
      <c r="M58" s="60">
        <f>RANK(L58,$L$58:$L$60)</f>
        <v>1</v>
      </c>
    </row>
    <row r="59" spans="1:13" ht="15">
      <c r="A59" s="5" t="s">
        <v>134</v>
      </c>
      <c r="B59" s="2">
        <v>2006</v>
      </c>
      <c r="C59" s="3"/>
      <c r="D59" s="4" t="s">
        <v>98</v>
      </c>
      <c r="E59" s="4" t="s">
        <v>158</v>
      </c>
      <c r="F59" s="10" t="s">
        <v>47</v>
      </c>
      <c r="G59" s="10" t="s">
        <v>31</v>
      </c>
      <c r="H59" s="30">
        <v>10</v>
      </c>
      <c r="I59" s="21">
        <v>9.5</v>
      </c>
      <c r="J59" s="21">
        <v>9.55</v>
      </c>
      <c r="K59" s="21">
        <v>11.15</v>
      </c>
      <c r="L59" s="21">
        <f t="shared" si="2"/>
        <v>40.2</v>
      </c>
      <c r="M59" s="60">
        <f>RANK(L59,$L$58:$L$60)</f>
        <v>3</v>
      </c>
    </row>
    <row r="60" spans="1:13" ht="15">
      <c r="A60" s="5" t="s">
        <v>75</v>
      </c>
      <c r="B60" s="14">
        <v>2006</v>
      </c>
      <c r="C60" s="3"/>
      <c r="D60" s="4" t="s">
        <v>98</v>
      </c>
      <c r="E60" s="4" t="s">
        <v>158</v>
      </c>
      <c r="F60" s="15" t="s">
        <v>100</v>
      </c>
      <c r="G60" s="15" t="s">
        <v>151</v>
      </c>
      <c r="H60" s="31">
        <v>10.55</v>
      </c>
      <c r="I60" s="21">
        <v>9.65</v>
      </c>
      <c r="J60" s="21">
        <v>9.6</v>
      </c>
      <c r="K60" s="21">
        <v>10.5</v>
      </c>
      <c r="L60" s="21">
        <f t="shared" si="2"/>
        <v>40.300000000000004</v>
      </c>
      <c r="M60" s="60">
        <f>RANK(L60,$L$58:$L$60)</f>
        <v>2</v>
      </c>
    </row>
    <row r="61" spans="1:13" ht="15">
      <c r="A61" s="5" t="s">
        <v>134</v>
      </c>
      <c r="B61" s="2">
        <v>2007</v>
      </c>
      <c r="C61" s="3"/>
      <c r="D61" s="53" t="s">
        <v>99</v>
      </c>
      <c r="E61" s="53" t="s">
        <v>158</v>
      </c>
      <c r="F61" s="25" t="s">
        <v>64</v>
      </c>
      <c r="G61" s="25" t="s">
        <v>65</v>
      </c>
      <c r="H61" s="43">
        <v>10.3</v>
      </c>
      <c r="I61" s="28">
        <v>9.7</v>
      </c>
      <c r="J61" s="28">
        <v>9.75</v>
      </c>
      <c r="K61" s="28">
        <v>10.9</v>
      </c>
      <c r="L61" s="28">
        <f t="shared" si="2"/>
        <v>40.65</v>
      </c>
      <c r="M61" s="61">
        <f>RANK(L61,$L$61:$L$64)</f>
        <v>2</v>
      </c>
    </row>
    <row r="62" spans="1:13" ht="15">
      <c r="A62" s="5" t="s">
        <v>134</v>
      </c>
      <c r="B62" s="2">
        <v>2007</v>
      </c>
      <c r="C62" s="3"/>
      <c r="D62" s="53" t="s">
        <v>99</v>
      </c>
      <c r="E62" s="53" t="s">
        <v>158</v>
      </c>
      <c r="F62" s="25" t="s">
        <v>128</v>
      </c>
      <c r="G62" s="25" t="s">
        <v>101</v>
      </c>
      <c r="H62" s="43">
        <v>10.7</v>
      </c>
      <c r="I62" s="28">
        <v>8.8</v>
      </c>
      <c r="J62" s="28">
        <v>10.55</v>
      </c>
      <c r="K62" s="28">
        <v>11.1</v>
      </c>
      <c r="L62" s="28">
        <f t="shared" si="2"/>
        <v>41.15</v>
      </c>
      <c r="M62" s="61">
        <f>RANK(L62,$L$61:$L$64)</f>
        <v>1</v>
      </c>
    </row>
    <row r="63" spans="1:13" ht="15">
      <c r="A63" s="5" t="s">
        <v>134</v>
      </c>
      <c r="B63" s="2">
        <v>2007</v>
      </c>
      <c r="C63" s="3"/>
      <c r="D63" s="53" t="s">
        <v>99</v>
      </c>
      <c r="E63" s="53" t="s">
        <v>158</v>
      </c>
      <c r="F63" s="25" t="s">
        <v>111</v>
      </c>
      <c r="G63" s="25" t="s">
        <v>112</v>
      </c>
      <c r="H63" s="43">
        <v>9.7</v>
      </c>
      <c r="I63" s="28">
        <v>9.4</v>
      </c>
      <c r="J63" s="28">
        <v>9.75</v>
      </c>
      <c r="K63" s="28">
        <v>10.3</v>
      </c>
      <c r="L63" s="28">
        <f t="shared" si="2"/>
        <v>39.150000000000006</v>
      </c>
      <c r="M63" s="61">
        <f>RANK(L63,$L$61:$L$64)</f>
        <v>3</v>
      </c>
    </row>
    <row r="64" spans="1:13" ht="15">
      <c r="A64" s="5" t="s">
        <v>134</v>
      </c>
      <c r="B64" s="2">
        <v>2007</v>
      </c>
      <c r="C64" s="3"/>
      <c r="D64" s="53" t="s">
        <v>99</v>
      </c>
      <c r="E64" s="53" t="s">
        <v>158</v>
      </c>
      <c r="F64" s="24" t="s">
        <v>3</v>
      </c>
      <c r="G64" s="24" t="s">
        <v>20</v>
      </c>
      <c r="H64" s="43"/>
      <c r="I64" s="28"/>
      <c r="J64" s="28"/>
      <c r="K64" s="28"/>
      <c r="L64" s="28">
        <f t="shared" si="2"/>
        <v>0</v>
      </c>
      <c r="M64" s="61">
        <f>RANK(L64,$L$61:$L$64)</f>
        <v>4</v>
      </c>
    </row>
    <row r="65" spans="1:13" ht="15">
      <c r="A65" s="5" t="s">
        <v>75</v>
      </c>
      <c r="B65" s="14">
        <v>2007</v>
      </c>
      <c r="C65" s="16"/>
      <c r="D65" s="4" t="s">
        <v>102</v>
      </c>
      <c r="E65" s="5" t="s">
        <v>157</v>
      </c>
      <c r="F65" s="15" t="s">
        <v>119</v>
      </c>
      <c r="G65" s="10" t="s">
        <v>118</v>
      </c>
      <c r="H65" s="30">
        <v>8.7</v>
      </c>
      <c r="I65" s="21">
        <v>9.05</v>
      </c>
      <c r="J65" s="21">
        <v>8.4</v>
      </c>
      <c r="K65" s="21">
        <v>10.4</v>
      </c>
      <c r="L65" s="21">
        <f t="shared" si="2"/>
        <v>36.55</v>
      </c>
      <c r="M65" s="60">
        <f>RANK(L65,$L$65:$L$69)</f>
        <v>2</v>
      </c>
    </row>
    <row r="66" spans="1:13" ht="15">
      <c r="A66" s="5" t="s">
        <v>75</v>
      </c>
      <c r="B66" s="14">
        <v>2007</v>
      </c>
      <c r="C66" s="3"/>
      <c r="D66" s="4" t="s">
        <v>102</v>
      </c>
      <c r="E66" s="5" t="s">
        <v>157</v>
      </c>
      <c r="F66" s="15" t="s">
        <v>121</v>
      </c>
      <c r="G66" s="10" t="s">
        <v>120</v>
      </c>
      <c r="H66" s="30">
        <v>8.9</v>
      </c>
      <c r="I66" s="21">
        <v>5</v>
      </c>
      <c r="J66" s="21">
        <v>9.15</v>
      </c>
      <c r="K66" s="21">
        <v>10.05</v>
      </c>
      <c r="L66" s="21">
        <f t="shared" si="2"/>
        <v>33.1</v>
      </c>
      <c r="M66" s="60">
        <f>RANK(L66,$L$65:$L$69)</f>
        <v>5</v>
      </c>
    </row>
    <row r="67" spans="1:13" ht="15">
      <c r="A67" s="5" t="s">
        <v>75</v>
      </c>
      <c r="B67" s="14">
        <v>2007</v>
      </c>
      <c r="C67" s="3"/>
      <c r="D67" s="4" t="s">
        <v>102</v>
      </c>
      <c r="E67" s="5" t="s">
        <v>157</v>
      </c>
      <c r="F67" s="15" t="s">
        <v>123</v>
      </c>
      <c r="G67" s="10" t="s">
        <v>122</v>
      </c>
      <c r="H67" s="30">
        <v>7.75</v>
      </c>
      <c r="I67" s="21">
        <v>8.1</v>
      </c>
      <c r="J67" s="21">
        <v>8.6</v>
      </c>
      <c r="K67" s="21">
        <v>9.95</v>
      </c>
      <c r="L67" s="21">
        <f t="shared" si="2"/>
        <v>34.4</v>
      </c>
      <c r="M67" s="60">
        <f>RANK(L67,$L$65:$L$69)</f>
        <v>4</v>
      </c>
    </row>
    <row r="68" spans="1:13" ht="15">
      <c r="A68" s="5" t="s">
        <v>75</v>
      </c>
      <c r="B68" s="14">
        <v>2006</v>
      </c>
      <c r="C68" s="3"/>
      <c r="D68" s="4" t="s">
        <v>102</v>
      </c>
      <c r="E68" s="5" t="s">
        <v>157</v>
      </c>
      <c r="F68" s="15" t="s">
        <v>116</v>
      </c>
      <c r="G68" s="10" t="s">
        <v>80</v>
      </c>
      <c r="H68" s="30">
        <v>7.7</v>
      </c>
      <c r="I68" s="21">
        <v>9.05</v>
      </c>
      <c r="J68" s="21">
        <v>8.75</v>
      </c>
      <c r="K68" s="21">
        <v>9.95</v>
      </c>
      <c r="L68" s="21">
        <f t="shared" si="2"/>
        <v>35.45</v>
      </c>
      <c r="M68" s="60">
        <f>RANK(L68,$L$65:$L$69)</f>
        <v>3</v>
      </c>
    </row>
    <row r="69" spans="1:13" ht="15">
      <c r="A69" s="5" t="s">
        <v>75</v>
      </c>
      <c r="B69" s="14">
        <v>2006</v>
      </c>
      <c r="C69" s="3"/>
      <c r="D69" s="4" t="s">
        <v>102</v>
      </c>
      <c r="E69" s="5" t="s">
        <v>157</v>
      </c>
      <c r="F69" s="15" t="s">
        <v>125</v>
      </c>
      <c r="G69" s="10" t="s">
        <v>124</v>
      </c>
      <c r="H69" s="30">
        <v>9.05</v>
      </c>
      <c r="I69" s="21">
        <v>9.1</v>
      </c>
      <c r="J69" s="21">
        <v>8.3</v>
      </c>
      <c r="K69" s="21">
        <v>10.3</v>
      </c>
      <c r="L69" s="21">
        <f t="shared" si="2"/>
        <v>36.75</v>
      </c>
      <c r="M69" s="60">
        <f>RANK(L69,$L$65:$L$69)</f>
        <v>1</v>
      </c>
    </row>
    <row r="70" spans="1:17" ht="15">
      <c r="A70" s="5"/>
      <c r="B70" s="14"/>
      <c r="C70" s="3"/>
      <c r="D70" s="4"/>
      <c r="E70" s="5"/>
      <c r="F70" s="5"/>
      <c r="G70" s="1"/>
      <c r="H70" s="42"/>
      <c r="O70" s="39"/>
      <c r="P70" s="18"/>
      <c r="Q70" s="18"/>
    </row>
    <row r="71" spans="1:17" ht="15">
      <c r="A71" s="5"/>
      <c r="B71" s="14"/>
      <c r="C71" s="3"/>
      <c r="D71" s="4"/>
      <c r="E71" s="5"/>
      <c r="F71" s="71" t="s">
        <v>163</v>
      </c>
      <c r="G71" s="71"/>
      <c r="H71" s="33" t="s">
        <v>159</v>
      </c>
      <c r="I71" s="38" t="s">
        <v>153</v>
      </c>
      <c r="J71" s="49" t="s">
        <v>154</v>
      </c>
      <c r="K71" s="38" t="s">
        <v>155</v>
      </c>
      <c r="L71" s="38" t="s">
        <v>164</v>
      </c>
      <c r="M71" s="38" t="s">
        <v>165</v>
      </c>
      <c r="O71" s="39"/>
      <c r="P71" s="18"/>
      <c r="Q71" s="18"/>
    </row>
    <row r="72" spans="1:17" ht="15">
      <c r="A72" s="5"/>
      <c r="B72" s="14"/>
      <c r="C72" s="3"/>
      <c r="D72" s="4"/>
      <c r="E72" s="5"/>
      <c r="F72" s="71"/>
      <c r="G72" s="71"/>
      <c r="H72" s="51" t="s">
        <v>136</v>
      </c>
      <c r="I72" s="40" t="s">
        <v>141</v>
      </c>
      <c r="J72" s="40" t="s">
        <v>142</v>
      </c>
      <c r="K72" s="40" t="s">
        <v>139</v>
      </c>
      <c r="L72" s="40" t="s">
        <v>143</v>
      </c>
      <c r="M72" s="40" t="s">
        <v>144</v>
      </c>
      <c r="N72" s="34" t="s">
        <v>147</v>
      </c>
      <c r="O72" s="40" t="s">
        <v>148</v>
      </c>
      <c r="P72" s="18"/>
      <c r="Q72" s="20"/>
    </row>
    <row r="73" spans="1:15" ht="15">
      <c r="A73" s="5" t="s">
        <v>134</v>
      </c>
      <c r="B73" s="2">
        <v>2002</v>
      </c>
      <c r="C73" s="16"/>
      <c r="D73" s="4" t="s">
        <v>103</v>
      </c>
      <c r="E73" s="5"/>
      <c r="F73" s="24" t="s">
        <v>21</v>
      </c>
      <c r="G73" s="24" t="s">
        <v>22</v>
      </c>
      <c r="H73" s="43"/>
      <c r="I73" s="28"/>
      <c r="J73" s="28"/>
      <c r="K73" s="28"/>
      <c r="L73" s="28"/>
      <c r="M73" s="28"/>
      <c r="N73" s="35">
        <f>SUM(H73,I73,J73,K73,L73,M73,)</f>
        <v>0</v>
      </c>
      <c r="O73" s="61">
        <f>RANK(N73,$N$73:$N$76)</f>
        <v>4</v>
      </c>
    </row>
    <row r="74" spans="1:15" ht="15">
      <c r="A74" s="5" t="s">
        <v>134</v>
      </c>
      <c r="B74" s="2">
        <v>2002</v>
      </c>
      <c r="C74" s="16"/>
      <c r="D74" s="4" t="s">
        <v>103</v>
      </c>
      <c r="E74" s="5"/>
      <c r="F74" s="25" t="s">
        <v>23</v>
      </c>
      <c r="G74" s="25" t="s">
        <v>24</v>
      </c>
      <c r="H74" s="43">
        <v>8.6</v>
      </c>
      <c r="I74" s="28">
        <v>8.7</v>
      </c>
      <c r="J74" s="28">
        <v>8.4</v>
      </c>
      <c r="K74" s="28">
        <v>8.3</v>
      </c>
      <c r="L74" s="28">
        <v>7.4</v>
      </c>
      <c r="M74" s="28">
        <v>7.95</v>
      </c>
      <c r="N74" s="35">
        <f aca="true" t="shared" si="4" ref="N74:N84">SUM(H74,I74,J74,K74,L74,M74,)</f>
        <v>49.35</v>
      </c>
      <c r="O74" s="61">
        <f>RANK(N74,$N$73:$N$76)</f>
        <v>2</v>
      </c>
    </row>
    <row r="75" spans="1:15" ht="15">
      <c r="A75" s="5" t="s">
        <v>134</v>
      </c>
      <c r="B75" s="2">
        <v>2002</v>
      </c>
      <c r="C75" s="16"/>
      <c r="D75" s="4" t="s">
        <v>103</v>
      </c>
      <c r="E75" s="5"/>
      <c r="F75" s="25" t="s">
        <v>11</v>
      </c>
      <c r="G75" s="25" t="s">
        <v>25</v>
      </c>
      <c r="H75" s="43">
        <v>8.8</v>
      </c>
      <c r="I75" s="28">
        <v>8.5</v>
      </c>
      <c r="J75" s="28">
        <v>8.75</v>
      </c>
      <c r="K75" s="28">
        <v>8.5</v>
      </c>
      <c r="L75" s="28">
        <v>7.95</v>
      </c>
      <c r="M75" s="28">
        <v>8.65</v>
      </c>
      <c r="N75" s="35">
        <f t="shared" si="4"/>
        <v>51.15</v>
      </c>
      <c r="O75" s="61">
        <f>RANK(N75,$N$73:$N$76)</f>
        <v>1</v>
      </c>
    </row>
    <row r="76" spans="1:15" ht="15">
      <c r="A76" s="5" t="s">
        <v>134</v>
      </c>
      <c r="B76" s="2">
        <v>2002</v>
      </c>
      <c r="C76" s="16"/>
      <c r="D76" s="4" t="s">
        <v>103</v>
      </c>
      <c r="E76" s="5"/>
      <c r="F76" s="25" t="s">
        <v>26</v>
      </c>
      <c r="G76" s="25" t="s">
        <v>27</v>
      </c>
      <c r="H76" s="43">
        <v>8.1</v>
      </c>
      <c r="I76" s="28">
        <v>8.5</v>
      </c>
      <c r="J76" s="28">
        <v>8.9</v>
      </c>
      <c r="K76" s="28">
        <v>7.5</v>
      </c>
      <c r="L76" s="28">
        <v>6.2</v>
      </c>
      <c r="M76" s="28">
        <v>8.15</v>
      </c>
      <c r="N76" s="35">
        <f t="shared" si="4"/>
        <v>47.35</v>
      </c>
      <c r="O76" s="61">
        <f>RANK(N76,$N$73:$N$76)</f>
        <v>3</v>
      </c>
    </row>
    <row r="77" spans="1:15" ht="15">
      <c r="A77" s="5" t="s">
        <v>134</v>
      </c>
      <c r="B77" s="2">
        <v>2003</v>
      </c>
      <c r="C77" s="16"/>
      <c r="D77" s="4" t="s">
        <v>105</v>
      </c>
      <c r="E77" s="5"/>
      <c r="F77" s="22" t="s">
        <v>34</v>
      </c>
      <c r="G77" s="22" t="s">
        <v>35</v>
      </c>
      <c r="H77" s="44"/>
      <c r="I77" s="37"/>
      <c r="J77" s="37"/>
      <c r="K77" s="37"/>
      <c r="L77" s="45">
        <v>0</v>
      </c>
      <c r="M77" s="45">
        <v>0</v>
      </c>
      <c r="N77" s="35">
        <f t="shared" si="4"/>
        <v>0</v>
      </c>
      <c r="O77" s="62">
        <f>RANK(N77,$N$77:$N$83)</f>
        <v>6</v>
      </c>
    </row>
    <row r="78" spans="1:15" ht="15">
      <c r="A78" s="5" t="s">
        <v>134</v>
      </c>
      <c r="B78" s="2">
        <v>2004</v>
      </c>
      <c r="C78" s="16"/>
      <c r="D78" s="4" t="s">
        <v>105</v>
      </c>
      <c r="E78" s="5"/>
      <c r="F78" s="23" t="s">
        <v>42</v>
      </c>
      <c r="G78" s="23" t="s">
        <v>35</v>
      </c>
      <c r="H78" s="44">
        <v>9</v>
      </c>
      <c r="I78" s="37">
        <v>7.7</v>
      </c>
      <c r="J78" s="37">
        <v>8.7</v>
      </c>
      <c r="K78" s="37">
        <v>8.6</v>
      </c>
      <c r="L78" s="45">
        <v>0</v>
      </c>
      <c r="M78" s="45">
        <v>0</v>
      </c>
      <c r="N78" s="35">
        <f t="shared" si="4"/>
        <v>34</v>
      </c>
      <c r="O78" s="62">
        <f aca="true" t="shared" si="5" ref="O78:O83">RANK(N78,$N$77:$N$83)</f>
        <v>3</v>
      </c>
    </row>
    <row r="79" spans="1:15" ht="15">
      <c r="A79" s="5" t="s">
        <v>134</v>
      </c>
      <c r="B79" s="2">
        <v>2004</v>
      </c>
      <c r="C79" s="16"/>
      <c r="D79" s="4" t="s">
        <v>105</v>
      </c>
      <c r="E79" s="5"/>
      <c r="F79" s="22" t="s">
        <v>43</v>
      </c>
      <c r="G79" s="22" t="s">
        <v>44</v>
      </c>
      <c r="H79" s="44"/>
      <c r="I79" s="37"/>
      <c r="J79" s="37"/>
      <c r="K79" s="37"/>
      <c r="L79" s="45">
        <v>0</v>
      </c>
      <c r="M79" s="45">
        <v>0</v>
      </c>
      <c r="N79" s="35">
        <f t="shared" si="4"/>
        <v>0</v>
      </c>
      <c r="O79" s="62">
        <f t="shared" si="5"/>
        <v>6</v>
      </c>
    </row>
    <row r="80" spans="1:15" ht="15">
      <c r="A80" s="5" t="s">
        <v>134</v>
      </c>
      <c r="B80" s="2">
        <v>2004</v>
      </c>
      <c r="C80" s="16"/>
      <c r="D80" s="4" t="s">
        <v>105</v>
      </c>
      <c r="E80" s="5"/>
      <c r="F80" s="23" t="s">
        <v>47</v>
      </c>
      <c r="G80" s="23" t="s">
        <v>48</v>
      </c>
      <c r="H80" s="44">
        <v>8.9</v>
      </c>
      <c r="I80" s="37">
        <v>8.2</v>
      </c>
      <c r="J80" s="37">
        <v>8.8</v>
      </c>
      <c r="K80" s="37">
        <v>7.8</v>
      </c>
      <c r="L80" s="45">
        <v>0</v>
      </c>
      <c r="M80" s="45">
        <v>0</v>
      </c>
      <c r="N80" s="35">
        <f t="shared" si="4"/>
        <v>33.7</v>
      </c>
      <c r="O80" s="62">
        <f t="shared" si="5"/>
        <v>4</v>
      </c>
    </row>
    <row r="81" spans="1:15" ht="15">
      <c r="A81" s="5" t="s">
        <v>134</v>
      </c>
      <c r="B81" s="2">
        <v>2004</v>
      </c>
      <c r="C81" s="16"/>
      <c r="D81" s="4" t="s">
        <v>105</v>
      </c>
      <c r="E81" s="5"/>
      <c r="F81" s="23" t="s">
        <v>49</v>
      </c>
      <c r="G81" s="23" t="s">
        <v>50</v>
      </c>
      <c r="H81" s="44">
        <v>8.5</v>
      </c>
      <c r="I81" s="37">
        <v>7.8</v>
      </c>
      <c r="J81" s="37">
        <v>7.05</v>
      </c>
      <c r="K81" s="37">
        <v>7.3</v>
      </c>
      <c r="L81" s="45">
        <v>0</v>
      </c>
      <c r="M81" s="45">
        <v>0</v>
      </c>
      <c r="N81" s="35">
        <f t="shared" si="4"/>
        <v>30.650000000000002</v>
      </c>
      <c r="O81" s="62">
        <f t="shared" si="5"/>
        <v>5</v>
      </c>
    </row>
    <row r="82" spans="1:15" ht="15">
      <c r="A82" s="5" t="s">
        <v>134</v>
      </c>
      <c r="B82" s="2">
        <v>2004</v>
      </c>
      <c r="C82" s="16"/>
      <c r="D82" s="4" t="s">
        <v>105</v>
      </c>
      <c r="E82" s="5"/>
      <c r="F82" s="23" t="s">
        <v>126</v>
      </c>
      <c r="G82" s="23" t="s">
        <v>127</v>
      </c>
      <c r="H82" s="44">
        <v>9.2</v>
      </c>
      <c r="I82" s="37">
        <v>8.7</v>
      </c>
      <c r="J82" s="37">
        <v>9.1</v>
      </c>
      <c r="K82" s="37">
        <v>8.6</v>
      </c>
      <c r="L82" s="45">
        <v>0</v>
      </c>
      <c r="M82" s="45">
        <v>0</v>
      </c>
      <c r="N82" s="35">
        <f t="shared" si="4"/>
        <v>35.6</v>
      </c>
      <c r="O82" s="62">
        <f t="shared" si="5"/>
        <v>2</v>
      </c>
    </row>
    <row r="83" spans="1:15" ht="15">
      <c r="A83" s="5" t="s">
        <v>134</v>
      </c>
      <c r="B83" s="2">
        <v>2005</v>
      </c>
      <c r="C83" s="16"/>
      <c r="D83" s="4" t="s">
        <v>105</v>
      </c>
      <c r="E83" s="5"/>
      <c r="F83" s="23" t="s">
        <v>55</v>
      </c>
      <c r="G83" s="23" t="s">
        <v>56</v>
      </c>
      <c r="H83" s="44">
        <v>9.1</v>
      </c>
      <c r="I83" s="37">
        <v>8.75</v>
      </c>
      <c r="J83" s="37">
        <v>9.2</v>
      </c>
      <c r="K83" s="37">
        <v>8.8</v>
      </c>
      <c r="L83" s="45">
        <v>0</v>
      </c>
      <c r="M83" s="45">
        <v>0</v>
      </c>
      <c r="N83" s="35">
        <f t="shared" si="4"/>
        <v>35.85</v>
      </c>
      <c r="O83" s="62">
        <f t="shared" si="5"/>
        <v>1</v>
      </c>
    </row>
    <row r="84" spans="1:15" ht="15">
      <c r="A84" s="5" t="s">
        <v>134</v>
      </c>
      <c r="B84" s="2">
        <v>2006</v>
      </c>
      <c r="C84" s="16"/>
      <c r="D84" s="4" t="s">
        <v>129</v>
      </c>
      <c r="E84" s="5"/>
      <c r="F84" s="25" t="s">
        <v>61</v>
      </c>
      <c r="G84" s="25" t="s">
        <v>62</v>
      </c>
      <c r="H84" s="43">
        <v>8.6</v>
      </c>
      <c r="I84" s="28">
        <v>8.9</v>
      </c>
      <c r="J84" s="28">
        <v>8.9</v>
      </c>
      <c r="K84" s="28">
        <v>8.7</v>
      </c>
      <c r="L84" s="46">
        <v>0</v>
      </c>
      <c r="M84" s="46">
        <v>0</v>
      </c>
      <c r="N84" s="35">
        <f t="shared" si="4"/>
        <v>35.099999999999994</v>
      </c>
      <c r="O84" s="61">
        <f>RANK(N84,$N$84)</f>
        <v>1</v>
      </c>
    </row>
    <row r="85" spans="1:8" ht="15">
      <c r="A85" s="5"/>
      <c r="B85" s="5"/>
      <c r="C85" s="16"/>
      <c r="D85" s="4"/>
      <c r="E85" s="5"/>
      <c r="F85" s="5"/>
      <c r="G85" s="5"/>
      <c r="H85" s="47"/>
    </row>
    <row r="86" spans="1:8" ht="15">
      <c r="A86" s="5"/>
      <c r="B86" s="5"/>
      <c r="C86" s="16"/>
      <c r="D86" s="4"/>
      <c r="E86" s="5"/>
      <c r="F86" s="71" t="s">
        <v>166</v>
      </c>
      <c r="G86" s="71"/>
      <c r="H86" s="47"/>
    </row>
    <row r="87" spans="1:8" ht="15">
      <c r="A87" s="5"/>
      <c r="B87" s="5"/>
      <c r="C87" s="16"/>
      <c r="D87" s="4"/>
      <c r="E87" s="5"/>
      <c r="F87" s="71"/>
      <c r="G87" s="71"/>
      <c r="H87" s="47"/>
    </row>
    <row r="88" spans="1:8" ht="15">
      <c r="A88" s="5" t="s">
        <v>134</v>
      </c>
      <c r="B88" s="5">
        <v>2007</v>
      </c>
      <c r="C88" s="68" t="s">
        <v>104</v>
      </c>
      <c r="D88" s="68"/>
      <c r="E88" s="68"/>
      <c r="F88" s="15" t="s">
        <v>42</v>
      </c>
      <c r="G88" s="15" t="s">
        <v>106</v>
      </c>
      <c r="H88" s="31" t="s">
        <v>175</v>
      </c>
    </row>
    <row r="89" spans="1:8" ht="15">
      <c r="A89" s="5" t="s">
        <v>134</v>
      </c>
      <c r="B89" s="5">
        <v>2008</v>
      </c>
      <c r="C89" s="68" t="s">
        <v>104</v>
      </c>
      <c r="D89" s="68"/>
      <c r="E89" s="68"/>
      <c r="F89" s="15" t="s">
        <v>132</v>
      </c>
      <c r="G89" s="15" t="s">
        <v>133</v>
      </c>
      <c r="H89" s="31" t="s">
        <v>176</v>
      </c>
    </row>
    <row r="90" spans="1:8" ht="15">
      <c r="A90" s="5" t="s">
        <v>134</v>
      </c>
      <c r="B90" s="2">
        <v>2008</v>
      </c>
      <c r="C90" s="68" t="s">
        <v>104</v>
      </c>
      <c r="D90" s="68"/>
      <c r="E90" s="68"/>
      <c r="F90" s="11" t="s">
        <v>107</v>
      </c>
      <c r="G90" s="11" t="s">
        <v>108</v>
      </c>
      <c r="H90" s="30"/>
    </row>
    <row r="91" spans="1:8" ht="15">
      <c r="A91" s="5" t="s">
        <v>134</v>
      </c>
      <c r="B91" s="5">
        <v>2008</v>
      </c>
      <c r="C91" s="68" t="s">
        <v>104</v>
      </c>
      <c r="D91" s="68"/>
      <c r="E91" s="68"/>
      <c r="F91" s="15" t="s">
        <v>109</v>
      </c>
      <c r="G91" s="15" t="s">
        <v>110</v>
      </c>
      <c r="H91" s="31" t="s">
        <v>176</v>
      </c>
    </row>
    <row r="92" spans="1:8" ht="15">
      <c r="A92" s="5" t="s">
        <v>134</v>
      </c>
      <c r="B92" s="2">
        <v>2008</v>
      </c>
      <c r="C92" s="68" t="s">
        <v>104</v>
      </c>
      <c r="D92" s="68"/>
      <c r="E92" s="68"/>
      <c r="F92" s="10" t="s">
        <v>116</v>
      </c>
      <c r="G92" s="10" t="s">
        <v>117</v>
      </c>
      <c r="H92" s="30" t="s">
        <v>175</v>
      </c>
    </row>
    <row r="93" spans="1:8" ht="15">
      <c r="A93" s="5" t="s">
        <v>134</v>
      </c>
      <c r="B93" s="2">
        <v>2008</v>
      </c>
      <c r="C93" s="68" t="s">
        <v>104</v>
      </c>
      <c r="D93" s="68"/>
      <c r="E93" s="68"/>
      <c r="F93" s="65" t="s">
        <v>173</v>
      </c>
      <c r="G93" s="65" t="s">
        <v>174</v>
      </c>
      <c r="H93" s="32" t="s">
        <v>175</v>
      </c>
    </row>
    <row r="96" ht="15">
      <c r="B96" s="64" t="s">
        <v>168</v>
      </c>
    </row>
    <row r="97" spans="6:8" ht="15">
      <c r="F97" s="63" t="s">
        <v>169</v>
      </c>
      <c r="H97" s="32" t="s">
        <v>172</v>
      </c>
    </row>
    <row r="98" spans="6:8" ht="15">
      <c r="F98" s="63" t="s">
        <v>170</v>
      </c>
      <c r="H98" s="32" t="s">
        <v>171</v>
      </c>
    </row>
  </sheetData>
  <sheetProtection/>
  <mergeCells count="17">
    <mergeCell ref="C93:E93"/>
    <mergeCell ref="C89:E89"/>
    <mergeCell ref="C90:E90"/>
    <mergeCell ref="C91:E91"/>
    <mergeCell ref="C92:E92"/>
    <mergeCell ref="F3:G4"/>
    <mergeCell ref="F56:G57"/>
    <mergeCell ref="F71:G72"/>
    <mergeCell ref="F86:G87"/>
    <mergeCell ref="F44:G45"/>
    <mergeCell ref="F28:G29"/>
    <mergeCell ref="F16:G17"/>
    <mergeCell ref="H16:I16"/>
    <mergeCell ref="J16:K16"/>
    <mergeCell ref="L16:M16"/>
    <mergeCell ref="N16:O16"/>
    <mergeCell ref="C88:E88"/>
  </mergeCells>
  <conditionalFormatting sqref="Q5:Q14">
    <cfRule type="dataBar" priority="14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{5e8bc05c-b5f4-4742-9fd2-41fcffd57305}</x14:id>
        </ext>
      </extLst>
    </cfRule>
  </conditionalFormatting>
  <conditionalFormatting sqref="Q18:Q22">
    <cfRule type="dataBar" priority="1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{69fc360e-3708-4225-8dbe-91770650db75}</x14:id>
        </ext>
      </extLst>
    </cfRule>
  </conditionalFormatting>
  <conditionalFormatting sqref="Q23:Q26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{917bcc33-7156-4ae1-a75f-2059017d753d}</x14:id>
        </ext>
      </extLst>
    </cfRule>
  </conditionalFormatting>
  <conditionalFormatting sqref="M30:M34">
    <cfRule type="dataBar" priority="1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{be9226a5-ae53-49ea-bd0c-09f010313ca6}</x14:id>
        </ext>
      </extLst>
    </cfRule>
  </conditionalFormatting>
  <conditionalFormatting sqref="M35:M42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{2e195f25-da74-48d1-8ca7-b5e1ecc7a865}</x14:id>
        </ext>
      </extLst>
    </cfRule>
  </conditionalFormatting>
  <conditionalFormatting sqref="M46:M49">
    <cfRule type="dataBar" priority="8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{8c065dc7-6d10-48f9-8572-31863296079e}</x14:id>
        </ext>
      </extLst>
    </cfRule>
  </conditionalFormatting>
  <conditionalFormatting sqref="M50:M54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{35e80334-b88a-483b-9b68-3ef9d0a552a2}</x14:id>
        </ext>
      </extLst>
    </cfRule>
  </conditionalFormatting>
  <conditionalFormatting sqref="M58:M60">
    <cfRule type="dataBar" priority="6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{59f123bd-16cd-42c5-94ac-033f978a1c83}</x14:id>
        </ext>
      </extLst>
    </cfRule>
  </conditionalFormatting>
  <conditionalFormatting sqref="M61:M64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{f1587214-9a3c-4750-bbdd-e8c43acdd3d3}</x14:id>
        </ext>
      </extLst>
    </cfRule>
  </conditionalFormatting>
  <conditionalFormatting sqref="M65:M69">
    <cfRule type="dataBar" priority="4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{b7b3c83d-c418-458b-bf44-3b7452f4f052}</x14:id>
        </ext>
      </extLst>
    </cfRule>
  </conditionalFormatting>
  <conditionalFormatting sqref="O73:O76">
    <cfRule type="dataBar" priority="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{4dfcfa61-e0cc-4984-85bd-1960e3ea4afd}</x14:id>
        </ext>
      </extLst>
    </cfRule>
  </conditionalFormatting>
  <conditionalFormatting sqref="O77:O83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{364c78e7-937b-4857-a6db-2fdc69915414}</x14:id>
        </ext>
      </extLst>
    </cfRule>
  </conditionalFormatting>
  <conditionalFormatting sqref="O84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{14bc8fd1-701c-4287-a6af-12357c501752}</x14:id>
        </ext>
      </extLst>
    </cfRule>
  </conditionalFormatting>
  <hyperlinks>
    <hyperlink ref="F97" r:id="rId1" display="beritrichter@freenet.net"/>
    <hyperlink ref="F98" r:id="rId2" display="dafi@gmx.de"/>
  </hyperlinks>
  <printOptions/>
  <pageMargins left="0.7" right="0.7" top="0.787401575" bottom="0.787401575" header="0.3" footer="0.3"/>
  <pageSetup horizontalDpi="1200" verticalDpi="1200" orientation="portrait" paperSize="9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8bc05c-b5f4-4742-9fd2-41fcffd573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Q5:Q14</xm:sqref>
        </x14:conditionalFormatting>
        <x14:conditionalFormatting xmlns:xm="http://schemas.microsoft.com/office/excel/2006/main">
          <x14:cfRule type="dataBar" id="{69fc360e-3708-4225-8dbe-91770650db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Q18:Q22</xm:sqref>
        </x14:conditionalFormatting>
        <x14:conditionalFormatting xmlns:xm="http://schemas.microsoft.com/office/excel/2006/main">
          <x14:cfRule type="dataBar" id="{917bcc33-7156-4ae1-a75f-2059017d75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Q23:Q26</xm:sqref>
        </x14:conditionalFormatting>
        <x14:conditionalFormatting xmlns:xm="http://schemas.microsoft.com/office/excel/2006/main">
          <x14:cfRule type="dataBar" id="{be9226a5-ae53-49ea-bd0c-09f010313c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M30:M34</xm:sqref>
        </x14:conditionalFormatting>
        <x14:conditionalFormatting xmlns:xm="http://schemas.microsoft.com/office/excel/2006/main">
          <x14:cfRule type="dataBar" id="{2e195f25-da74-48d1-8ca7-b5e1ecc7a8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M35:M42</xm:sqref>
        </x14:conditionalFormatting>
        <x14:conditionalFormatting xmlns:xm="http://schemas.microsoft.com/office/excel/2006/main">
          <x14:cfRule type="dataBar" id="{8c065dc7-6d10-48f9-8572-3186329607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M46:M49</xm:sqref>
        </x14:conditionalFormatting>
        <x14:conditionalFormatting xmlns:xm="http://schemas.microsoft.com/office/excel/2006/main">
          <x14:cfRule type="dataBar" id="{35e80334-b88a-483b-9b68-3ef9d0a552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M50:M54</xm:sqref>
        </x14:conditionalFormatting>
        <x14:conditionalFormatting xmlns:xm="http://schemas.microsoft.com/office/excel/2006/main">
          <x14:cfRule type="dataBar" id="{59f123bd-16cd-42c5-94ac-033f978a1c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M58:M60</xm:sqref>
        </x14:conditionalFormatting>
        <x14:conditionalFormatting xmlns:xm="http://schemas.microsoft.com/office/excel/2006/main">
          <x14:cfRule type="dataBar" id="{f1587214-9a3c-4750-bbdd-e8c43acdd3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M61:M64</xm:sqref>
        </x14:conditionalFormatting>
        <x14:conditionalFormatting xmlns:xm="http://schemas.microsoft.com/office/excel/2006/main">
          <x14:cfRule type="dataBar" id="{b7b3c83d-c418-458b-bf44-3b7452f4f0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M65:M69</xm:sqref>
        </x14:conditionalFormatting>
        <x14:conditionalFormatting xmlns:xm="http://schemas.microsoft.com/office/excel/2006/main">
          <x14:cfRule type="dataBar" id="{4dfcfa61-e0cc-4984-85bd-1960e3ea4a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O73:O76</xm:sqref>
        </x14:conditionalFormatting>
        <x14:conditionalFormatting xmlns:xm="http://schemas.microsoft.com/office/excel/2006/main">
          <x14:cfRule type="dataBar" id="{364c78e7-937b-4857-a6db-2fdc699154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O77:O83</xm:sqref>
        </x14:conditionalFormatting>
        <x14:conditionalFormatting xmlns:xm="http://schemas.microsoft.com/office/excel/2006/main">
          <x14:cfRule type="dataBar" id="{14bc8fd1-701c-4287-a6af-12357c5017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O84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Mobil</dc:creator>
  <cp:keywords/>
  <dc:description/>
  <cp:lastModifiedBy>ich</cp:lastModifiedBy>
  <cp:lastPrinted>2013-06-21T19:28:46Z</cp:lastPrinted>
  <dcterms:created xsi:type="dcterms:W3CDTF">2013-06-13T12:29:21Z</dcterms:created>
  <dcterms:modified xsi:type="dcterms:W3CDTF">2013-07-10T10:44:32Z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